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15" windowWidth="14310" windowHeight="13830"/>
  </bookViews>
  <sheets>
    <sheet name="S51H24表" sheetId="10" r:id="rId1"/>
  </sheets>
  <externalReferences>
    <externalReference r:id="rId2"/>
  </externalReferences>
  <definedNames>
    <definedName name="旧市町列">[1]市町コド!$C$37:$C$80</definedName>
    <definedName name="県土面積">S51H24表!$F$134</definedName>
    <definedName name="市町コド表">[1]市町コド!$B$2:$C$36</definedName>
    <definedName name="自環保年度列">#REF!</definedName>
    <definedName name="新旧市町コド表">[1]市町コド!$B$2:$D$106</definedName>
    <definedName name="新旧市町列">[1]市町コド!$C$2:$C$106</definedName>
    <definedName name="地域表">[1]トップ!$Q$28:$T$120</definedName>
    <definedName name="地域列">[1]トップ!$S$28:$S$120</definedName>
    <definedName name="緑環保年度列">#REF!</definedName>
  </definedNames>
  <calcPr calcId="145621" refMode="R1C1"/>
</workbook>
</file>

<file path=xl/calcChain.xml><?xml version="1.0" encoding="utf-8"?>
<calcChain xmlns="http://schemas.openxmlformats.org/spreadsheetml/2006/main">
  <c r="G130" i="10" l="1"/>
  <c r="G131" i="10"/>
  <c r="G132" i="10"/>
  <c r="G133" i="10"/>
  <c r="G129" i="10"/>
  <c r="F78" i="10" l="1"/>
  <c r="S78" i="10" s="1"/>
  <c r="X78" i="10"/>
  <c r="F79" i="10"/>
  <c r="S79" i="10" s="1"/>
  <c r="F80" i="10"/>
  <c r="S80" i="10" s="1"/>
  <c r="Z80" i="10"/>
  <c r="F81" i="10"/>
  <c r="S81" i="10" s="1"/>
  <c r="X81" i="10"/>
  <c r="F82" i="10"/>
  <c r="S82" i="10" s="1"/>
  <c r="V82" i="10"/>
  <c r="Z82" i="10"/>
  <c r="F83" i="10"/>
  <c r="S83" i="10" s="1"/>
  <c r="F84" i="10"/>
  <c r="S84" i="10" s="1"/>
  <c r="F85" i="10"/>
  <c r="S85" i="10" s="1"/>
  <c r="T85" i="10"/>
  <c r="X85" i="10"/>
  <c r="F86" i="10"/>
  <c r="S86" i="10" s="1"/>
  <c r="T86" i="10"/>
  <c r="V86" i="10"/>
  <c r="X86" i="10"/>
  <c r="Z86" i="10"/>
  <c r="F87" i="10"/>
  <c r="S87" i="10" s="1"/>
  <c r="F88" i="10"/>
  <c r="S88" i="10" s="1"/>
  <c r="Z88" i="10"/>
  <c r="F89" i="10"/>
  <c r="S89" i="10" s="1"/>
  <c r="X89" i="10"/>
  <c r="F90" i="10"/>
  <c r="S90" i="10" s="1"/>
  <c r="V90" i="10"/>
  <c r="Z90" i="10"/>
  <c r="F91" i="10"/>
  <c r="S91" i="10" s="1"/>
  <c r="H92" i="10"/>
  <c r="J92" i="10"/>
  <c r="L92" i="10"/>
  <c r="N92" i="10"/>
  <c r="I92" i="10"/>
  <c r="K92" i="10"/>
  <c r="M92" i="10"/>
  <c r="O92" i="10"/>
  <c r="F77" i="10"/>
  <c r="Z77" i="10" s="1"/>
  <c r="F102" i="10"/>
  <c r="N102" i="10" s="1"/>
  <c r="F103" i="10"/>
  <c r="H103" i="10" s="1"/>
  <c r="F104" i="10"/>
  <c r="N104" i="10" s="1"/>
  <c r="F105" i="10"/>
  <c r="H105" i="10" s="1"/>
  <c r="F101" i="10"/>
  <c r="N101" i="10" s="1"/>
  <c r="F100" i="10"/>
  <c r="N100" i="10" s="1"/>
  <c r="F98" i="10"/>
  <c r="N98" i="10" s="1"/>
  <c r="F99" i="10"/>
  <c r="N99" i="10" s="1"/>
  <c r="F97" i="10"/>
  <c r="N97" i="10" s="1"/>
  <c r="M106" i="10"/>
  <c r="K106" i="10"/>
  <c r="I106" i="10"/>
  <c r="G106" i="10"/>
  <c r="G91" i="10"/>
  <c r="G90" i="10"/>
  <c r="G89" i="10"/>
  <c r="G88" i="10"/>
  <c r="G87" i="10"/>
  <c r="G86" i="10"/>
  <c r="G85" i="10"/>
  <c r="G84" i="10"/>
  <c r="G83" i="10"/>
  <c r="G82" i="10"/>
  <c r="G81" i="10"/>
  <c r="G80" i="10"/>
  <c r="G79" i="10"/>
  <c r="G78" i="10"/>
  <c r="G77" i="10"/>
  <c r="F111" i="10"/>
  <c r="H111" i="10" s="1"/>
  <c r="J111" i="10"/>
  <c r="H112" i="10"/>
  <c r="J112" i="10"/>
  <c r="L112" i="10"/>
  <c r="N112" i="10"/>
  <c r="H113" i="10"/>
  <c r="J113" i="10"/>
  <c r="L113" i="10"/>
  <c r="N113" i="10"/>
  <c r="H114" i="10"/>
  <c r="J114" i="10"/>
  <c r="L114" i="10"/>
  <c r="N114" i="10"/>
  <c r="H115" i="10"/>
  <c r="J115" i="10"/>
  <c r="L115" i="10"/>
  <c r="N115" i="10"/>
  <c r="F116" i="10"/>
  <c r="H116" i="10" s="1"/>
  <c r="J116" i="10"/>
  <c r="N116" i="10"/>
  <c r="F117" i="10"/>
  <c r="H117" i="10" s="1"/>
  <c r="G118" i="10"/>
  <c r="I118" i="10"/>
  <c r="K118" i="10"/>
  <c r="M118" i="10"/>
  <c r="F119" i="10"/>
  <c r="H119" i="10" s="1"/>
  <c r="F120" i="10"/>
  <c r="H120" i="10" s="1"/>
  <c r="F121" i="10"/>
  <c r="H121" i="10" s="1"/>
  <c r="F122" i="10"/>
  <c r="H122" i="10" s="1"/>
  <c r="F123" i="10"/>
  <c r="H123" i="10" s="1"/>
  <c r="G124" i="10"/>
  <c r="G125" i="10" s="1"/>
  <c r="I124" i="10"/>
  <c r="K124" i="10"/>
  <c r="M124" i="10"/>
  <c r="H99" i="10"/>
  <c r="M125" i="10"/>
  <c r="L123" i="10"/>
  <c r="L119" i="10"/>
  <c r="J97" i="10"/>
  <c r="J103" i="10"/>
  <c r="L105" i="10"/>
  <c r="L101" i="10"/>
  <c r="N105" i="10"/>
  <c r="J104" i="10"/>
  <c r="L104" i="10"/>
  <c r="N123" i="10"/>
  <c r="V77" i="10"/>
  <c r="U91" i="10"/>
  <c r="W89" i="10"/>
  <c r="Y87" i="10"/>
  <c r="W85" i="10"/>
  <c r="W83" i="10"/>
  <c r="Y81" i="10"/>
  <c r="U81" i="10"/>
  <c r="U79" i="10"/>
  <c r="Y79" i="10" l="1"/>
  <c r="U85" i="10"/>
  <c r="Y85" i="10"/>
  <c r="Y91" i="10"/>
  <c r="N117" i="10"/>
  <c r="L100" i="10"/>
  <c r="J100" i="10"/>
  <c r="N103" i="10"/>
  <c r="L99" i="10"/>
  <c r="L103" i="10"/>
  <c r="J99" i="10"/>
  <c r="J105" i="10"/>
  <c r="L117" i="10"/>
  <c r="H100" i="10"/>
  <c r="F106" i="10"/>
  <c r="H106" i="10" s="1"/>
  <c r="G92" i="10"/>
  <c r="X91" i="10"/>
  <c r="V88" i="10"/>
  <c r="Y86" i="10"/>
  <c r="W86" i="10"/>
  <c r="U86" i="10"/>
  <c r="Z85" i="10"/>
  <c r="V85" i="10"/>
  <c r="Z84" i="10"/>
  <c r="X83" i="10"/>
  <c r="V80" i="10"/>
  <c r="X79" i="10"/>
  <c r="Z78" i="10"/>
  <c r="V78" i="10"/>
  <c r="W81" i="10"/>
  <c r="U83" i="10"/>
  <c r="Y83" i="10"/>
  <c r="U87" i="10"/>
  <c r="U89" i="10"/>
  <c r="Y89" i="10"/>
  <c r="W91" i="10"/>
  <c r="L120" i="10"/>
  <c r="H104" i="10"/>
  <c r="I125" i="10"/>
  <c r="J123" i="10"/>
  <c r="N122" i="10"/>
  <c r="T91" i="10"/>
  <c r="T89" i="10"/>
  <c r="T83" i="10"/>
  <c r="T81" i="10"/>
  <c r="Y78" i="10"/>
  <c r="W78" i="10"/>
  <c r="U78" i="10"/>
  <c r="N106" i="10"/>
  <c r="J106" i="10"/>
  <c r="W79" i="10"/>
  <c r="W87" i="10"/>
  <c r="X77" i="10"/>
  <c r="T77" i="10"/>
  <c r="N119" i="10"/>
  <c r="L98" i="10"/>
  <c r="L102" i="10"/>
  <c r="J98" i="10"/>
  <c r="J102" i="10"/>
  <c r="L97" i="10"/>
  <c r="J101" i="10"/>
  <c r="H102" i="10"/>
  <c r="L111" i="10"/>
  <c r="F118" i="10"/>
  <c r="L121" i="10"/>
  <c r="F124" i="10"/>
  <c r="H101" i="10"/>
  <c r="H98" i="10"/>
  <c r="H97" i="10"/>
  <c r="K125" i="10"/>
  <c r="J122" i="10"/>
  <c r="J121" i="10"/>
  <c r="J120" i="10"/>
  <c r="J119" i="10"/>
  <c r="L116" i="10"/>
  <c r="N111" i="10"/>
  <c r="U77" i="10"/>
  <c r="X90" i="10"/>
  <c r="T90" i="10"/>
  <c r="X88" i="10"/>
  <c r="T88" i="10"/>
  <c r="X87" i="10"/>
  <c r="V84" i="10"/>
  <c r="X82" i="10"/>
  <c r="T82" i="10"/>
  <c r="X80" i="10"/>
  <c r="T80" i="10"/>
  <c r="Z79" i="10"/>
  <c r="T79" i="10"/>
  <c r="T78" i="10"/>
  <c r="J117" i="10"/>
  <c r="Y77" i="10"/>
  <c r="Y90" i="10"/>
  <c r="W90" i="10"/>
  <c r="U90" i="10"/>
  <c r="Z89" i="10"/>
  <c r="V89" i="10"/>
  <c r="T87" i="10"/>
  <c r="X84" i="10"/>
  <c r="T84" i="10"/>
  <c r="Y82" i="10"/>
  <c r="W82" i="10"/>
  <c r="U82" i="10"/>
  <c r="Z81" i="10"/>
  <c r="V81" i="10"/>
  <c r="F92" i="10"/>
  <c r="Y92" i="10" s="1"/>
  <c r="L122" i="10"/>
  <c r="N121" i="10"/>
  <c r="N120" i="10"/>
  <c r="S77" i="10"/>
  <c r="W77" i="10"/>
  <c r="Z91" i="10"/>
  <c r="V91" i="10"/>
  <c r="Y88" i="10"/>
  <c r="W88" i="10"/>
  <c r="U88" i="10"/>
  <c r="Z87" i="10"/>
  <c r="V87" i="10"/>
  <c r="Y84" i="10"/>
  <c r="W84" i="10"/>
  <c r="U84" i="10"/>
  <c r="Z83" i="10"/>
  <c r="V83" i="10"/>
  <c r="Y80" i="10"/>
  <c r="W80" i="10"/>
  <c r="U80" i="10"/>
  <c r="V79" i="10"/>
  <c r="L106" i="10" l="1"/>
  <c r="H124" i="10"/>
  <c r="F125" i="10"/>
  <c r="L124" i="10"/>
  <c r="J124" i="10"/>
  <c r="N118" i="10"/>
  <c r="L118" i="10"/>
  <c r="J118" i="10"/>
  <c r="H118" i="10"/>
  <c r="N124" i="10"/>
  <c r="T92" i="10"/>
  <c r="X92" i="10"/>
  <c r="V92" i="10"/>
  <c r="S92" i="10"/>
  <c r="W92" i="10"/>
  <c r="U92" i="10"/>
  <c r="Z92" i="10"/>
  <c r="H125" i="10" l="1"/>
  <c r="N125" i="10"/>
  <c r="J125" i="10"/>
  <c r="L125" i="10"/>
</calcChain>
</file>

<file path=xl/sharedStrings.xml><?xml version="1.0" encoding="utf-8"?>
<sst xmlns="http://schemas.openxmlformats.org/spreadsheetml/2006/main" count="402" uniqueCount="216">
  <si>
    <t>箆岳山</t>
  </si>
  <si>
    <t>仙台湾海浜</t>
  </si>
  <si>
    <t>太白山</t>
  </si>
  <si>
    <t>釜房湖</t>
  </si>
  <si>
    <t>谷山</t>
  </si>
  <si>
    <t>御嶽山</t>
  </si>
  <si>
    <t>鱒淵観音堂</t>
  </si>
  <si>
    <t>魚取沼</t>
  </si>
  <si>
    <t>翁倉山</t>
  </si>
  <si>
    <t>斗蔵山</t>
  </si>
  <si>
    <t>東成田の自然林</t>
  </si>
  <si>
    <t>荒沢</t>
  </si>
  <si>
    <t>加瀬沼</t>
  </si>
  <si>
    <t>県民の森</t>
  </si>
  <si>
    <t>丸田沢</t>
  </si>
  <si>
    <t>権現森</t>
  </si>
  <si>
    <t>加護坊･箆岳山</t>
  </si>
  <si>
    <t>深山</t>
  </si>
  <si>
    <t>愛宕山</t>
  </si>
  <si>
    <t>位置</t>
  </si>
  <si>
    <t>指定年月日</t>
  </si>
  <si>
    <t>面積</t>
  </si>
  <si>
    <t>内訳</t>
  </si>
  <si>
    <t>地域の特微</t>
  </si>
  <si>
    <t>国有地</t>
  </si>
  <si>
    <t>県有地</t>
  </si>
  <si>
    <t>市町村有地</t>
  </si>
  <si>
    <t>民有地</t>
  </si>
  <si>
    <t>伊豆沼･内沼</t>
  </si>
  <si>
    <t>ガン､ハクチョウの越冬渡来地</t>
  </si>
  <si>
    <t>箆岳観音堂境内の樹齢百年を超えるスギ等の人工林</t>
  </si>
  <si>
    <t>クロマツ林と自然海岸･海浜植物､コクガン､シギ･ﾁﾄﾞﾘ類渡来地</t>
  </si>
  <si>
    <t>仙台市</t>
  </si>
  <si>
    <t>モミ･イヌブナ天然林、ヒメギフチョウ生息地、太白山の特異な地形</t>
  </si>
  <si>
    <t>本県の典型的な雑木林と豊富な野生鳥獣の生息地</t>
  </si>
  <si>
    <t>川崎町</t>
  </si>
  <si>
    <t>クリ､コナラ林､アカマツ林等の植物群落と湖面との自然景観､清浄な釜房湖</t>
  </si>
  <si>
    <t>イヌブナ天然林アカマツ天然林</t>
  </si>
  <si>
    <t>蕃山･斎勝沼</t>
  </si>
  <si>
    <t>加瀬沼とその周辺－帯</t>
  </si>
  <si>
    <t>鍋山､県民の森－帯</t>
  </si>
  <si>
    <t>三共堤､丸田沢溜池とその周辺－帯</t>
  </si>
  <si>
    <t>｢国見丘陵｣と称される国見､権現森一帯</t>
  </si>
  <si>
    <t>▼表2-1-10　県自然環境･緑地環境保全地域概要</t>
    <rPh sb="15" eb="17">
      <t>リョクチ</t>
    </rPh>
    <rPh sb="17" eb="19">
      <t>カンキョウ</t>
    </rPh>
    <rPh sb="23" eb="25">
      <t>ガイヨウ</t>
    </rPh>
    <phoneticPr fontId="26"/>
  </si>
  <si>
    <t>【環境保全課】</t>
    <rPh sb="1" eb="3">
      <t>カンキョウ</t>
    </rPh>
    <rPh sb="3" eb="5">
      <t>ホゼン</t>
    </rPh>
    <phoneticPr fontId="26"/>
  </si>
  <si>
    <t>区分</t>
    <rPh sb="0" eb="2">
      <t>クブン</t>
    </rPh>
    <phoneticPr fontId="26"/>
  </si>
  <si>
    <t>割合％</t>
    <rPh sb="0" eb="2">
      <t>ワリアイ</t>
    </rPh>
    <phoneticPr fontId="26"/>
  </si>
  <si>
    <t>自然環境保全地域</t>
    <rPh sb="0" eb="2">
      <t>シゼン</t>
    </rPh>
    <rPh sb="2" eb="4">
      <t>カンキョウ</t>
    </rPh>
    <rPh sb="4" eb="6">
      <t>ホゼン</t>
    </rPh>
    <rPh sb="6" eb="8">
      <t>チイキ</t>
    </rPh>
    <phoneticPr fontId="26"/>
  </si>
  <si>
    <t>迫町･築館町･若柳町</t>
    <rPh sb="0" eb="2">
      <t>ハサマチョウ</t>
    </rPh>
    <rPh sb="3" eb="6">
      <t>ツキダテチョウ</t>
    </rPh>
    <rPh sb="7" eb="10">
      <t>ワカヤナギチョウ</t>
    </rPh>
    <phoneticPr fontId="26"/>
  </si>
  <si>
    <t>加護坊･箆岳山</t>
    <rPh sb="0" eb="2">
      <t>カゴ</t>
    </rPh>
    <rPh sb="2" eb="3">
      <t>ボウ</t>
    </rPh>
    <phoneticPr fontId="26"/>
  </si>
  <si>
    <t>涌谷町･田尻町</t>
    <rPh sb="4" eb="7">
      <t>タジリチョウ</t>
    </rPh>
    <phoneticPr fontId="26"/>
  </si>
  <si>
    <t>高舘･千貫山</t>
    <rPh sb="0" eb="2">
      <t>タカダテ</t>
    </rPh>
    <rPh sb="3" eb="5">
      <t>センガン</t>
    </rPh>
    <phoneticPr fontId="26"/>
  </si>
  <si>
    <t>仙台市･名取市･岩沼市･柴田町･村田町</t>
    <rPh sb="12" eb="14">
      <t>シバタ</t>
    </rPh>
    <rPh sb="16" eb="18">
      <t>ムラタ</t>
    </rPh>
    <phoneticPr fontId="26"/>
  </si>
  <si>
    <t>小計(7地域)</t>
    <rPh sb="0" eb="1">
      <t>ショウ</t>
    </rPh>
    <phoneticPr fontId="26"/>
  </si>
  <si>
    <t>緑地環境保全地域</t>
    <rPh sb="0" eb="2">
      <t>リョクチ</t>
    </rPh>
    <rPh sb="2" eb="4">
      <t>カンキョウ</t>
    </rPh>
    <rPh sb="4" eb="6">
      <t>ホゼン</t>
    </rPh>
    <rPh sb="6" eb="8">
      <t>チイキ</t>
    </rPh>
    <phoneticPr fontId="26"/>
  </si>
  <si>
    <t>仙台市･宮城町</t>
    <rPh sb="4" eb="6">
      <t>ミヤギ</t>
    </rPh>
    <rPh sb="6" eb="7">
      <t>チョウ</t>
    </rPh>
    <phoneticPr fontId="26"/>
  </si>
  <si>
    <t>蕃山､月山池､斎勝沼を中心とする仙台市西部丘陵地－帯
S51.8.15　自然環境保全地域から切替</t>
    <rPh sb="36" eb="38">
      <t>シゼン</t>
    </rPh>
    <rPh sb="38" eb="40">
      <t>カンキョウ</t>
    </rPh>
    <rPh sb="40" eb="42">
      <t>ホゼン</t>
    </rPh>
    <rPh sb="42" eb="44">
      <t>チイキ</t>
    </rPh>
    <rPh sb="46" eb="48">
      <t>キリカエ</t>
    </rPh>
    <phoneticPr fontId="26"/>
  </si>
  <si>
    <t>塩竈市･多賀城市･利府町</t>
    <rPh sb="0" eb="2">
      <t>シオガマ</t>
    </rPh>
    <phoneticPr fontId="27"/>
  </si>
  <si>
    <t>仙台市･泉市･富谷町･利府町</t>
    <rPh sb="4" eb="6">
      <t>イズミシ</t>
    </rPh>
    <phoneticPr fontId="27"/>
  </si>
  <si>
    <t>泉市･宮城町</t>
    <rPh sb="0" eb="1">
      <t>イズミ</t>
    </rPh>
    <rPh sb="3" eb="5">
      <t>ミヤギ</t>
    </rPh>
    <rPh sb="5" eb="6">
      <t>チョウ</t>
    </rPh>
    <phoneticPr fontId="26"/>
  </si>
  <si>
    <t>小計(5地域)</t>
    <rPh sb="0" eb="1">
      <t>ショウ</t>
    </rPh>
    <phoneticPr fontId="26"/>
  </si>
  <si>
    <t>合計</t>
    <rPh sb="0" eb="2">
      <t>ゴウケイ</t>
    </rPh>
    <phoneticPr fontId="26"/>
  </si>
  <si>
    <t>(注) 自然環境保全地域は､全て普通地区である｡</t>
    <rPh sb="1" eb="2">
      <t>チュウ</t>
    </rPh>
    <rPh sb="4" eb="6">
      <t>シゼン</t>
    </rPh>
    <rPh sb="6" eb="8">
      <t>カンキョウ</t>
    </rPh>
    <rPh sb="8" eb="10">
      <t>ホゼン</t>
    </rPh>
    <rPh sb="10" eb="12">
      <t>チイキ</t>
    </rPh>
    <rPh sb="14" eb="15">
      <t>スベ</t>
    </rPh>
    <rPh sb="16" eb="18">
      <t>フツウ</t>
    </rPh>
    <rPh sb="18" eb="20">
      <t>チク</t>
    </rPh>
    <phoneticPr fontId="26"/>
  </si>
  <si>
    <t>単位:ha</t>
    <phoneticPr fontId="26"/>
  </si>
  <si>
    <t>仙台市･名取市･岩沼市･亘理町･山元町</t>
    <phoneticPr fontId="26"/>
  </si>
  <si>
    <t>川崎町･村田町</t>
    <phoneticPr fontId="26"/>
  </si>
  <si>
    <t>仙台市･泉市</t>
    <phoneticPr fontId="26"/>
  </si>
  <si>
    <t>▼表3-3-1-2県自然環境保全地域の指定状況</t>
  </si>
  <si>
    <t>【自然保護課】</t>
  </si>
  <si>
    <t>涌谷町</t>
  </si>
  <si>
    <t>樽水･五社山</t>
  </si>
  <si>
    <t>栗原市</t>
  </si>
  <si>
    <t>アズマシャクナゲ群落</t>
  </si>
  <si>
    <t>一桧山･田代</t>
  </si>
  <si>
    <t>ハルニレ､ブナ天然林</t>
  </si>
  <si>
    <t>登米市</t>
  </si>
  <si>
    <t>ケヤキ自然林天然アカマツ遺存林</t>
  </si>
  <si>
    <t>加美町</t>
  </si>
  <si>
    <t>ブナ天然林テツギョ生息地</t>
  </si>
  <si>
    <t>イヌワシ営巣地アカマツ自然林</t>
  </si>
  <si>
    <t>角田市</t>
  </si>
  <si>
    <t>ウラジロガシ天然林</t>
  </si>
  <si>
    <t>大郷町</t>
  </si>
  <si>
    <t>モミ･イヌブナ林クリ･コナラ林</t>
  </si>
  <si>
    <t>スゲ沼巨大地すべり地の特異な地形ルリイトトンボ等希少昆虫類の生息地</t>
  </si>
  <si>
    <t>合計(15地域)</t>
  </si>
  <si>
    <t>▼表3-3-1-3緑地環境保全地域の指定状況</t>
  </si>
  <si>
    <t>単位:ha</t>
  </si>
  <si>
    <t>地域の特徴</t>
  </si>
  <si>
    <t>蕃山､月山池､斎勝沼を中心とする仙台市西部丘陵地－帯</t>
  </si>
  <si>
    <t>塩竈市 多賀城市 利府町</t>
    <rPh sb="0" eb="2">
      <t>シオガマ</t>
    </rPh>
    <phoneticPr fontId="27"/>
  </si>
  <si>
    <t>仙台平野のなかの数少ない丘陵地</t>
  </si>
  <si>
    <t>角田市と山元町にまたがる丘陵地</t>
  </si>
  <si>
    <t>高館･千貫山</t>
  </si>
  <si>
    <t>仙台周辺のまとまった緑地の丘陵地</t>
  </si>
  <si>
    <t>亘理町の市街地に近接した阿武隈山地北端に位置する丘陵地</t>
  </si>
  <si>
    <t>合計(9地域)</t>
  </si>
  <si>
    <t>単位:ha</t>
    <phoneticPr fontId="26"/>
  </si>
  <si>
    <t>登米市 栗原市</t>
    <phoneticPr fontId="26"/>
  </si>
  <si>
    <t>名取市 村田町</t>
    <phoneticPr fontId="26"/>
  </si>
  <si>
    <t>川崎町 村田町</t>
    <phoneticPr fontId="26"/>
  </si>
  <si>
    <t>栗原市 大崎市</t>
    <phoneticPr fontId="26"/>
  </si>
  <si>
    <t>石巻市 登米市</t>
    <phoneticPr fontId="26"/>
  </si>
  <si>
    <t>仙台市 富谷町 利府町</t>
    <phoneticPr fontId="27"/>
  </si>
  <si>
    <t>大崎市 涌谷町</t>
    <phoneticPr fontId="27"/>
  </si>
  <si>
    <t>角田市 山元町</t>
    <phoneticPr fontId="27"/>
  </si>
  <si>
    <t>仙台市 名取市 岩沼市 柴田町</t>
    <phoneticPr fontId="27"/>
  </si>
  <si>
    <t>内訳(割合%)</t>
    <rPh sb="3" eb="5">
      <t>ワリアイ</t>
    </rPh>
    <phoneticPr fontId="26"/>
  </si>
  <si>
    <t>うち特別地域</t>
    <rPh sb="2" eb="4">
      <t>トクベツ</t>
    </rPh>
    <rPh sb="4" eb="6">
      <t>チイキ</t>
    </rPh>
    <phoneticPr fontId="26"/>
  </si>
  <si>
    <t>仙台市 名取市 岩沼市 亘理町 山元町</t>
    <phoneticPr fontId="26"/>
  </si>
  <si>
    <t>｢昭和52年版　環境白書｣(一部改変)</t>
    <rPh sb="1" eb="3">
      <t>ショウワ</t>
    </rPh>
    <rPh sb="5" eb="7">
      <t>ネンバン</t>
    </rPh>
    <rPh sb="8" eb="10">
      <t>カンキョウ</t>
    </rPh>
    <rPh sb="10" eb="12">
      <t>ハクショ</t>
    </rPh>
    <rPh sb="14" eb="16">
      <t>イチブ</t>
    </rPh>
    <rPh sb="16" eb="18">
      <t>カイヘン</t>
    </rPh>
    <phoneticPr fontId="26"/>
  </si>
  <si>
    <t>｢平成25年版　環境白書｣(一部改変)</t>
    <rPh sb="1" eb="3">
      <t>ヘイセイ</t>
    </rPh>
    <rPh sb="5" eb="7">
      <t>ネンバン</t>
    </rPh>
    <rPh sb="8" eb="10">
      <t>カンキョウ</t>
    </rPh>
    <rPh sb="10" eb="12">
      <t>ハクショ</t>
    </rPh>
    <phoneticPr fontId="26"/>
  </si>
  <si>
    <t>仙台市</t>
    <phoneticPr fontId="27"/>
  </si>
  <si>
    <t>亘理町</t>
    <phoneticPr fontId="27"/>
  </si>
  <si>
    <t>名称</t>
    <rPh sb="0" eb="2">
      <t>メイショウ</t>
    </rPh>
    <phoneticPr fontId="26"/>
  </si>
  <si>
    <t>自然保護課</t>
    <phoneticPr fontId="1"/>
  </si>
  <si>
    <t>環境政策課：環境白書</t>
    <rPh sb="0" eb="2">
      <t>カンキョウ</t>
    </rPh>
    <rPh sb="2" eb="4">
      <t>セイサク</t>
    </rPh>
    <rPh sb="4" eb="5">
      <t>カ</t>
    </rPh>
    <phoneticPr fontId="1"/>
  </si>
  <si>
    <t>kmdみやぎ</t>
    <phoneticPr fontId="1"/>
  </si>
  <si>
    <t>｢平成25年版環境白書｣(一部改変)</t>
    <rPh sb="1" eb="3">
      <t>ヘイセイ</t>
    </rPh>
    <rPh sb="5" eb="7">
      <t>ネンバン</t>
    </rPh>
    <rPh sb="7" eb="9">
      <t>カンキョウ</t>
    </rPh>
    <rPh sb="9" eb="11">
      <t>ハクショ</t>
    </rPh>
    <phoneticPr fontId="26"/>
  </si>
  <si>
    <t>内        訳</t>
    <phoneticPr fontId="31"/>
  </si>
  <si>
    <t>うち特別地域</t>
    <rPh sb="2" eb="4">
      <t>トクベツ</t>
    </rPh>
    <rPh sb="4" eb="6">
      <t>チイキ</t>
    </rPh>
    <phoneticPr fontId="32"/>
  </si>
  <si>
    <t>登米市 栗原市</t>
    <phoneticPr fontId="31"/>
  </si>
  <si>
    <t>昭48.8.17</t>
  </si>
  <si>
    <t>一</t>
  </si>
  <si>
    <t>クロマツ林と自然海岸､海浜植物､コクガン､シギ･ﾁﾄﾞﾘ類渡来地</t>
  </si>
  <si>
    <t>名取市 村田町</t>
    <phoneticPr fontId="31"/>
  </si>
  <si>
    <t>クリ･コナラ林､アカマツ林等の植物群落と湖面との自然景観､清浄な釜房湖</t>
  </si>
  <si>
    <t>村田町 川崎町</t>
    <phoneticPr fontId="31"/>
  </si>
  <si>
    <t>イヌブナ天然林 アカマツ天然林</t>
    <phoneticPr fontId="31"/>
  </si>
  <si>
    <t>御嶽山(みたけやま)</t>
    <phoneticPr fontId="31"/>
  </si>
  <si>
    <t>昭54.3.16</t>
  </si>
  <si>
    <t>アズマシャクナゲ群落自生地</t>
  </si>
  <si>
    <t>一桧山(いっぴつやま)･田代</t>
    <phoneticPr fontId="31"/>
  </si>
  <si>
    <t>栗原市 大崎市</t>
    <phoneticPr fontId="31"/>
  </si>
  <si>
    <t>ケヤキ自然林 天然アカマツ遺存林</t>
    <phoneticPr fontId="31"/>
  </si>
  <si>
    <t>魚取沼(ゆとりぬま)</t>
    <phoneticPr fontId="31"/>
  </si>
  <si>
    <t>翁倉山(おきなくらやま)</t>
    <rPh sb="0" eb="1">
      <t>オキナ</t>
    </rPh>
    <phoneticPr fontId="31"/>
  </si>
  <si>
    <t>石巻市 登米市</t>
    <phoneticPr fontId="31"/>
  </si>
  <si>
    <t>イヌワシ営巣地 アカマツ自然林</t>
    <phoneticPr fontId="31"/>
  </si>
  <si>
    <t>斗蔵山(とぐらやま)</t>
    <phoneticPr fontId="31"/>
  </si>
  <si>
    <t>平10.3.10</t>
  </si>
  <si>
    <t>平22.3.23</t>
  </si>
  <si>
    <t>スゲ沼巨大地すべり地の特異な地形 ルリイトトンボ等希少昆虫類の生息地</t>
    <phoneticPr fontId="31"/>
  </si>
  <si>
    <t>商人沼</t>
  </si>
  <si>
    <t>平25.5.21</t>
  </si>
  <si>
    <t>合計(16地域)</t>
  </si>
  <si>
    <t>｢平成30年版　環境白書｣(一部改変)</t>
    <rPh sb="1" eb="3">
      <t>ヘイセイ</t>
    </rPh>
    <rPh sb="5" eb="7">
      <t>ネンバン</t>
    </rPh>
    <rPh sb="8" eb="10">
      <t>カンキョウ</t>
    </rPh>
    <rPh sb="10" eb="12">
      <t>ハクショ</t>
    </rPh>
    <phoneticPr fontId="26"/>
  </si>
  <si>
    <t>仙台名取岩沼亘理山元</t>
    <phoneticPr fontId="31"/>
  </si>
  <si>
    <t>モミ･イヌブナ林クリ･コナラ林</t>
    <phoneticPr fontId="31"/>
  </si>
  <si>
    <t>ヒメミクリや植物の残骸からできた浮島</t>
    <phoneticPr fontId="31"/>
  </si>
  <si>
    <t>昭51.8.3</t>
  </si>
  <si>
    <t>蕃山､月山池､斎勝沼を中心とする仙台市西部丘陵地―帯</t>
  </si>
  <si>
    <t>塩竃 多賀城 利府</t>
    <phoneticPr fontId="31"/>
  </si>
  <si>
    <t>加瀬沼とその周辺―帯</t>
  </si>
  <si>
    <t>仙台 利府 富谷</t>
    <phoneticPr fontId="31"/>
  </si>
  <si>
    <t>鍋山､県民の森―帯</t>
  </si>
  <si>
    <t>三共堤､丸田沢溜池とその周辺―帯</t>
  </si>
  <si>
    <t>｢国見丘陵｣と称される国見､権現森―帯</t>
  </si>
  <si>
    <t>大崎市 涌谷町</t>
    <phoneticPr fontId="31"/>
  </si>
  <si>
    <t>昭59.5.1</t>
  </si>
  <si>
    <t>角田市 山元町</t>
    <phoneticPr fontId="31"/>
  </si>
  <si>
    <t>昭61.11.7</t>
  </si>
  <si>
    <t>仙台 名取 岩沼 柴田</t>
    <phoneticPr fontId="31"/>
  </si>
  <si>
    <t>昭61.12.26</t>
  </si>
  <si>
    <t>亘理町</t>
  </si>
  <si>
    <t>平5.8.31</t>
  </si>
  <si>
    <t>昭和万葉の森</t>
  </si>
  <si>
    <t>大衡村</t>
  </si>
  <si>
    <t>平29.9.1</t>
  </si>
  <si>
    <t>昭和万葉の森とその周辺―帯</t>
  </si>
  <si>
    <t>利府町 大郷町</t>
    <phoneticPr fontId="31"/>
  </si>
  <si>
    <t>▼表3-3-1-2県自然環境保全地域の指定状況</t>
    <phoneticPr fontId="31"/>
  </si>
  <si>
    <t>▼表3-3-1-3 緑地環境保全地域の指定状況</t>
    <phoneticPr fontId="31"/>
  </si>
  <si>
    <t>仙台平野のなかの数少ない丘陵地</t>
    <phoneticPr fontId="31"/>
  </si>
  <si>
    <t>亘理町の市街地に近接した阿武隈山地北端に位置する丘陵地</t>
    <phoneticPr fontId="31"/>
  </si>
  <si>
    <t>番ケ森山とその周辺一帯</t>
    <phoneticPr fontId="31"/>
  </si>
  <si>
    <t>名称</t>
    <phoneticPr fontId="31"/>
  </si>
  <si>
    <t>内　　　訳</t>
    <phoneticPr fontId="31"/>
  </si>
  <si>
    <t>高館･千貫山</t>
    <phoneticPr fontId="31"/>
  </si>
  <si>
    <t>愛宕山</t>
    <phoneticPr fontId="31"/>
  </si>
  <si>
    <t>番ケ森山周辺地域</t>
    <phoneticPr fontId="31"/>
  </si>
  <si>
    <t>ブナ天然林　テツギョ生息地</t>
    <phoneticPr fontId="31"/>
  </si>
  <si>
    <t>合計(11地域)</t>
    <phoneticPr fontId="31"/>
  </si>
  <si>
    <t>緑地環境保全地域</t>
    <rPh sb="0" eb="2">
      <t>リョクチ</t>
    </rPh>
    <rPh sb="2" eb="4">
      <t>カンキョウ</t>
    </rPh>
    <rPh sb="4" eb="6">
      <t>ホゼン</t>
    </rPh>
    <rPh sb="6" eb="8">
      <t>チイキ</t>
    </rPh>
    <phoneticPr fontId="31"/>
  </si>
  <si>
    <t>三陸復興国立公園</t>
    <rPh sb="0" eb="2">
      <t>サンリク</t>
    </rPh>
    <rPh sb="2" eb="4">
      <t>フッコウ</t>
    </rPh>
    <rPh sb="4" eb="6">
      <t>コクリツ</t>
    </rPh>
    <rPh sb="6" eb="8">
      <t>コウエン</t>
    </rPh>
    <phoneticPr fontId="31"/>
  </si>
  <si>
    <t>国定公園2ヶ所</t>
    <rPh sb="0" eb="2">
      <t>コクテイ</t>
    </rPh>
    <rPh sb="2" eb="4">
      <t>コウエン</t>
    </rPh>
    <rPh sb="6" eb="7">
      <t>ショ</t>
    </rPh>
    <phoneticPr fontId="31"/>
  </si>
  <si>
    <t>県立公園8ヶ所</t>
    <rPh sb="0" eb="2">
      <t>ケンリツ</t>
    </rPh>
    <rPh sb="2" eb="4">
      <t>コウエン</t>
    </rPh>
    <rPh sb="6" eb="7">
      <t>ショ</t>
    </rPh>
    <phoneticPr fontId="31"/>
  </si>
  <si>
    <t>名称</t>
  </si>
  <si>
    <t>箆岳山</t>
    <phoneticPr fontId="31"/>
  </si>
  <si>
    <t>仙台湾海浜</t>
    <phoneticPr fontId="31"/>
  </si>
  <si>
    <t>太白山</t>
    <phoneticPr fontId="31"/>
  </si>
  <si>
    <t>釜房湖</t>
    <phoneticPr fontId="31"/>
  </si>
  <si>
    <t>谷山</t>
    <phoneticPr fontId="31"/>
  </si>
  <si>
    <t>一桧山(いっぴつやま)･田代</t>
    <phoneticPr fontId="31"/>
  </si>
  <si>
    <t>鱒淵観音堂</t>
    <phoneticPr fontId="31"/>
  </si>
  <si>
    <t>魚取沼(ゆとりぬま)</t>
    <phoneticPr fontId="31"/>
  </si>
  <si>
    <t>斗蔵山(とぐらやま)</t>
    <phoneticPr fontId="31"/>
  </si>
  <si>
    <t>東成田の自然林</t>
    <phoneticPr fontId="31"/>
  </si>
  <si>
    <t>荒沢</t>
    <phoneticPr fontId="31"/>
  </si>
  <si>
    <t>商人沼</t>
    <phoneticPr fontId="31"/>
  </si>
  <si>
    <t>蕃山･斎勝沼</t>
    <phoneticPr fontId="31"/>
  </si>
  <si>
    <t>加瀬沼</t>
    <phoneticPr fontId="31"/>
  </si>
  <si>
    <t>県民の森</t>
    <phoneticPr fontId="31"/>
  </si>
  <si>
    <t>丸田沢</t>
    <phoneticPr fontId="31"/>
  </si>
  <si>
    <t>権現森</t>
    <phoneticPr fontId="31"/>
  </si>
  <si>
    <t>加護坊･箆岳山</t>
    <phoneticPr fontId="31"/>
  </si>
  <si>
    <t>深山</t>
    <phoneticPr fontId="31"/>
  </si>
  <si>
    <t>高館･千貫山</t>
    <phoneticPr fontId="31"/>
  </si>
  <si>
    <t>愛宕山</t>
    <phoneticPr fontId="31"/>
  </si>
  <si>
    <t>昭和万葉の森</t>
    <phoneticPr fontId="31"/>
  </si>
  <si>
    <t>番ケ森山周辺地域</t>
    <phoneticPr fontId="31"/>
  </si>
  <si>
    <t>自然環境保全地域16ヶ所</t>
    <rPh sb="0" eb="2">
      <t>シゼン</t>
    </rPh>
    <rPh sb="2" eb="4">
      <t>カンキョウ</t>
    </rPh>
    <rPh sb="4" eb="6">
      <t>ホゼン</t>
    </rPh>
    <rPh sb="6" eb="8">
      <t>チイキ</t>
    </rPh>
    <rPh sb="11" eb="12">
      <t>ショ</t>
    </rPh>
    <phoneticPr fontId="31"/>
  </si>
  <si>
    <t>緑地環境保全地域11ヶ所</t>
    <rPh sb="0" eb="2">
      <t>リョクチ</t>
    </rPh>
    <rPh sb="2" eb="4">
      <t>カンキョウ</t>
    </rPh>
    <rPh sb="4" eb="6">
      <t>ホゼン</t>
    </rPh>
    <rPh sb="6" eb="8">
      <t>チイキ</t>
    </rPh>
    <rPh sb="11" eb="12">
      <t>ショ</t>
    </rPh>
    <phoneticPr fontId="31"/>
  </si>
  <si>
    <t>県土面積 (km2)</t>
    <rPh sb="0" eb="2">
      <t>ケンド</t>
    </rPh>
    <rPh sb="2" eb="4">
      <t>メンセキ</t>
    </rPh>
    <phoneticPr fontId="31"/>
  </si>
  <si>
    <t>面積 (ha)</t>
    <rPh sb="0" eb="2">
      <t>メンセキ</t>
    </rPh>
    <phoneticPr fontId="31"/>
  </si>
  <si>
    <t>面積比 (％)</t>
    <rPh sb="0" eb="2">
      <t>メンセキ</t>
    </rPh>
    <rPh sb="2" eb="3">
      <t>ヒ</t>
    </rPh>
    <phoneticPr fontId="3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</si>
</sst>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_ "/>
    <numFmt numFmtId="177" formatCode="[$-411]ge\.m\.d;@"/>
    <numFmt numFmtId="178" formatCode="0.0"/>
  </numFmts>
  <fonts count="36" x14ac:knownFonts="1">
    <font>
      <sz val="11"/>
      <name val="ＭＳ Ｐゴシック"/>
      <family val="3"/>
      <charset val="128"/>
    </font>
    <font>
      <sz val="6"/>
      <name val="ＭＳ Ｐゴシック"/>
      <family val="3"/>
      <charset val="128"/>
    </font>
    <font>
      <sz val="9"/>
      <name val="Meiryo UI"/>
      <family val="3"/>
      <charset val="128"/>
    </font>
    <font>
      <sz val="8"/>
      <name val="Meiryo UI"/>
      <family val="3"/>
      <charset val="128"/>
    </font>
    <font>
      <sz val="11"/>
      <color indexed="9"/>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9"/>
      <name val="ＭＳ Ｐ明朝"/>
      <family val="1"/>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Meiryo UI"/>
      <family val="3"/>
      <charset val="128"/>
    </font>
    <font>
      <sz val="7.5"/>
      <name val="Meiryo UI"/>
      <family val="3"/>
      <charset val="128"/>
    </font>
    <font>
      <sz val="12"/>
      <name val="Meiryo UI"/>
      <family val="3"/>
      <charset val="128"/>
    </font>
    <font>
      <sz val="6"/>
      <color indexed="40"/>
      <name val="ＭＳ ゴシック"/>
      <family val="3"/>
      <charset val="128"/>
    </font>
    <font>
      <sz val="9"/>
      <color indexed="40"/>
      <name val="ＭＳ ゴシック"/>
      <family val="3"/>
      <charset val="128"/>
    </font>
    <font>
      <sz val="11"/>
      <name val="ＭＳ Ｐゴシック"/>
      <family val="3"/>
      <charset val="128"/>
    </font>
    <font>
      <sz val="7"/>
      <name val="Meiryo UI"/>
      <family val="3"/>
      <charset val="128"/>
    </font>
    <font>
      <sz val="10"/>
      <name val="ＭＳ Ｐゴシック"/>
      <family val="3"/>
      <charset val="128"/>
    </font>
    <font>
      <sz val="12"/>
      <color indexed="40"/>
      <name val="ＭＳ ゴシック"/>
      <family val="3"/>
      <charset val="128"/>
    </font>
    <font>
      <b/>
      <sz val="9"/>
      <color indexed="9"/>
      <name val="Meiryo UI"/>
      <family val="3"/>
      <charset val="128"/>
    </font>
    <font>
      <sz val="8"/>
      <name val="ＭＳ Ｐゴシック"/>
      <family val="3"/>
      <charset val="128"/>
    </font>
    <font>
      <u/>
      <sz val="9"/>
      <color indexed="12"/>
      <name val="Meiryo UI"/>
      <family val="3"/>
      <charset val="128"/>
    </font>
    <font>
      <sz val="9"/>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2"/>
        <bgColor indexed="64"/>
      </patternFill>
    </fill>
    <fill>
      <patternFill patternType="solid">
        <fgColor rgb="FFCCFFCC"/>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8"/>
      </left>
      <right style="hair">
        <color indexed="8"/>
      </right>
      <top style="hair">
        <color indexed="8"/>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8"/>
      </left>
      <right style="hair">
        <color indexed="8"/>
      </right>
      <top style="hair">
        <color indexed="8"/>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8"/>
      </top>
      <bottom style="hair">
        <color indexed="64"/>
      </bottom>
      <diagonal/>
    </border>
    <border>
      <left/>
      <right style="hair">
        <color indexed="8"/>
      </right>
      <top style="hair">
        <color indexed="8"/>
      </top>
      <bottom/>
      <diagonal/>
    </border>
    <border>
      <left style="hair">
        <color indexed="8"/>
      </left>
      <right/>
      <top style="hair">
        <color indexed="8"/>
      </top>
      <bottom/>
      <diagonal/>
    </border>
    <border>
      <left/>
      <right style="hair">
        <color indexed="64"/>
      </right>
      <top/>
      <bottom style="hair">
        <color indexed="64"/>
      </bottom>
      <diagonal/>
    </border>
    <border>
      <left style="hair">
        <color indexed="8"/>
      </left>
      <right/>
      <top/>
      <bottom style="hair">
        <color indexed="8"/>
      </bottom>
      <diagonal/>
    </border>
    <border>
      <left/>
      <right style="hair">
        <color indexed="8"/>
      </right>
      <top/>
      <bottom style="hair">
        <color indexed="8"/>
      </bottom>
      <diagonal/>
    </border>
    <border>
      <left style="hair">
        <color indexed="64"/>
      </left>
      <right style="hair">
        <color indexed="64"/>
      </right>
      <top/>
      <bottom/>
      <diagonal/>
    </border>
    <border>
      <left style="hair">
        <color indexed="8"/>
      </left>
      <right style="hair">
        <color indexed="8"/>
      </right>
      <top/>
      <bottom/>
      <diagonal/>
    </border>
    <border>
      <left/>
      <right/>
      <top style="hair">
        <color indexed="8"/>
      </top>
      <bottom/>
      <diagonal/>
    </border>
    <border>
      <left/>
      <right/>
      <top/>
      <bottom style="hair">
        <color indexed="8"/>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bottom style="hair">
        <color indexed="8"/>
      </bottom>
      <diagonal/>
    </border>
    <border>
      <left/>
      <right/>
      <top style="hair">
        <color indexed="8"/>
      </top>
      <bottom style="hair">
        <color auto="1"/>
      </bottom>
      <diagonal/>
    </border>
    <border>
      <left/>
      <right style="hair">
        <color auto="1"/>
      </right>
      <top/>
      <bottom style="hair">
        <color auto="1"/>
      </bottom>
      <diagonal/>
    </border>
    <border>
      <left style="hair">
        <color auto="1"/>
      </left>
      <right style="hair">
        <color indexed="8"/>
      </right>
      <top/>
      <bottom/>
      <diagonal/>
    </border>
    <border>
      <left style="hair">
        <color auto="1"/>
      </left>
      <right style="hair">
        <color indexed="8"/>
      </right>
      <top/>
      <bottom style="hair">
        <color indexed="8"/>
      </bottom>
      <diagonal/>
    </border>
    <border>
      <left style="hair">
        <color auto="1"/>
      </left>
      <right style="hair">
        <color indexed="8"/>
      </right>
      <top style="hair">
        <color indexed="8"/>
      </top>
      <bottom/>
      <diagonal/>
    </border>
    <border>
      <left style="hair">
        <color auto="1"/>
      </left>
      <right style="hair">
        <color indexed="8"/>
      </right>
      <top/>
      <bottom style="hair">
        <color auto="1"/>
      </bottom>
      <diagonal/>
    </border>
  </borders>
  <cellStyleXfs count="43">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0" fillId="0" borderId="0" applyNumberFormat="0" applyFill="0" applyBorder="0" applyAlignment="0" applyProtection="0">
      <alignment vertical="top"/>
      <protection locked="0"/>
    </xf>
    <xf numFmtId="0" fontId="9"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cellStyleXfs>
  <cellXfs count="163">
    <xf numFmtId="0" fontId="0" fillId="0" borderId="0" xfId="0">
      <alignment vertical="center"/>
    </xf>
    <xf numFmtId="0" fontId="2" fillId="0" borderId="0" xfId="0" applyFont="1" applyFill="1" applyAlignment="1">
      <alignment vertical="center"/>
    </xf>
    <xf numFmtId="0" fontId="2" fillId="0" borderId="0" xfId="0" applyNumberFormat="1" applyFont="1" applyAlignment="1">
      <alignment vertical="top"/>
    </xf>
    <xf numFmtId="0" fontId="2" fillId="0" borderId="13" xfId="0" applyNumberFormat="1" applyFont="1" applyFill="1" applyBorder="1" applyAlignment="1">
      <alignment vertical="top"/>
    </xf>
    <xf numFmtId="0" fontId="2" fillId="0" borderId="14" xfId="0" applyNumberFormat="1" applyFont="1" applyFill="1" applyBorder="1" applyAlignment="1">
      <alignment vertical="top"/>
    </xf>
    <xf numFmtId="0" fontId="2" fillId="0" borderId="15" xfId="0" applyNumberFormat="1" applyFont="1" applyFill="1" applyBorder="1" applyAlignment="1">
      <alignment vertical="top"/>
    </xf>
    <xf numFmtId="0" fontId="2" fillId="0" borderId="0" xfId="0" applyNumberFormat="1" applyFont="1" applyFill="1" applyBorder="1" applyAlignment="1">
      <alignment vertical="top"/>
    </xf>
    <xf numFmtId="0" fontId="25" fillId="0" borderId="0" xfId="0" applyNumberFormat="1" applyFont="1" applyFill="1" applyBorder="1" applyAlignment="1">
      <alignment vertical="top"/>
    </xf>
    <xf numFmtId="0" fontId="2" fillId="0" borderId="0" xfId="0" applyNumberFormat="1" applyFont="1" applyFill="1" applyBorder="1" applyAlignment="1">
      <alignment vertical="center"/>
    </xf>
    <xf numFmtId="0" fontId="23" fillId="0" borderId="0" xfId="0" applyNumberFormat="1" applyFont="1" applyFill="1" applyBorder="1" applyAlignment="1">
      <alignment horizontal="center" vertical="center"/>
    </xf>
    <xf numFmtId="0" fontId="2" fillId="24" borderId="16" xfId="0" applyNumberFormat="1" applyFont="1" applyFill="1" applyBorder="1" applyAlignment="1">
      <alignment vertical="top"/>
    </xf>
    <xf numFmtId="0" fontId="2" fillId="0" borderId="16" xfId="0" applyNumberFormat="1" applyFont="1" applyFill="1" applyBorder="1" applyAlignment="1">
      <alignment vertical="top" wrapText="1"/>
    </xf>
    <xf numFmtId="0" fontId="2" fillId="0" borderId="17" xfId="0" applyNumberFormat="1" applyFont="1" applyFill="1" applyBorder="1" applyAlignment="1">
      <alignment vertical="top"/>
    </xf>
    <xf numFmtId="177" fontId="2" fillId="24" borderId="16" xfId="0" applyNumberFormat="1" applyFont="1" applyFill="1" applyBorder="1" applyAlignment="1">
      <alignment vertical="top" shrinkToFit="1"/>
    </xf>
    <xf numFmtId="0" fontId="2" fillId="24" borderId="18" xfId="0" applyFont="1" applyFill="1" applyBorder="1" applyAlignment="1">
      <alignment horizontal="center" vertical="center"/>
    </xf>
    <xf numFmtId="0" fontId="2" fillId="24" borderId="19" xfId="0" applyFont="1" applyFill="1" applyBorder="1" applyAlignment="1">
      <alignment horizontal="center" vertical="center"/>
    </xf>
    <xf numFmtId="0" fontId="2" fillId="0" borderId="20" xfId="0" applyNumberFormat="1" applyFont="1" applyFill="1" applyBorder="1" applyAlignment="1">
      <alignment vertical="top"/>
    </xf>
    <xf numFmtId="177" fontId="2" fillId="0" borderId="16" xfId="0" applyNumberFormat="1" applyFont="1" applyFill="1" applyBorder="1" applyAlignment="1">
      <alignment vertical="top" shrinkToFit="1"/>
    </xf>
    <xf numFmtId="0" fontId="2" fillId="24" borderId="16" xfId="0" applyNumberFormat="1" applyFont="1" applyFill="1" applyBorder="1" applyAlignment="1">
      <alignment vertical="top" shrinkToFit="1"/>
    </xf>
    <xf numFmtId="0" fontId="2" fillId="0" borderId="16" xfId="0" applyNumberFormat="1" applyFont="1" applyFill="1" applyBorder="1" applyAlignment="1">
      <alignment vertical="top" shrinkToFit="1"/>
    </xf>
    <xf numFmtId="176" fontId="2" fillId="24" borderId="16" xfId="0" applyNumberFormat="1" applyFont="1" applyFill="1" applyBorder="1" applyAlignment="1">
      <alignment vertical="top" shrinkToFit="1"/>
    </xf>
    <xf numFmtId="0" fontId="2" fillId="0" borderId="11" xfId="0" applyNumberFormat="1" applyFont="1" applyFill="1" applyBorder="1" applyAlignment="1">
      <alignment vertical="top" wrapText="1"/>
    </xf>
    <xf numFmtId="177" fontId="2" fillId="0" borderId="11" xfId="0" applyNumberFormat="1" applyFont="1" applyFill="1" applyBorder="1" applyAlignment="1">
      <alignment vertical="top" shrinkToFit="1"/>
    </xf>
    <xf numFmtId="0" fontId="2" fillId="0" borderId="11" xfId="0" applyNumberFormat="1" applyFont="1" applyFill="1" applyBorder="1" applyAlignment="1">
      <alignment vertical="top" shrinkToFit="1"/>
    </xf>
    <xf numFmtId="0" fontId="2" fillId="24" borderId="22" xfId="0" applyNumberFormat="1" applyFont="1" applyFill="1" applyBorder="1" applyAlignment="1">
      <alignment vertical="top" wrapText="1"/>
    </xf>
    <xf numFmtId="0" fontId="2" fillId="24" borderId="10" xfId="0" applyNumberFormat="1" applyFont="1" applyFill="1" applyBorder="1" applyAlignment="1">
      <alignment vertical="top" wrapText="1"/>
    </xf>
    <xf numFmtId="177" fontId="2" fillId="24" borderId="10" xfId="0" applyNumberFormat="1" applyFont="1" applyFill="1" applyBorder="1" applyAlignment="1">
      <alignment vertical="top" shrinkToFit="1"/>
    </xf>
    <xf numFmtId="0" fontId="2" fillId="24" borderId="20" xfId="0" applyNumberFormat="1" applyFont="1" applyFill="1" applyBorder="1" applyAlignment="1">
      <alignment vertical="top" shrinkToFit="1"/>
    </xf>
    <xf numFmtId="0" fontId="2" fillId="24" borderId="10" xfId="0" applyNumberFormat="1" applyFont="1" applyFill="1" applyBorder="1" applyAlignment="1">
      <alignment vertical="top" shrinkToFit="1"/>
    </xf>
    <xf numFmtId="176" fontId="2" fillId="24" borderId="20" xfId="0" applyNumberFormat="1" applyFont="1" applyFill="1" applyBorder="1" applyAlignment="1">
      <alignment vertical="top" shrinkToFit="1"/>
    </xf>
    <xf numFmtId="0" fontId="2" fillId="24" borderId="19" xfId="0" applyNumberFormat="1" applyFont="1" applyFill="1" applyBorder="1" applyAlignment="1">
      <alignment vertical="top" wrapText="1"/>
    </xf>
    <xf numFmtId="177" fontId="2" fillId="24" borderId="21" xfId="0" applyNumberFormat="1" applyFont="1" applyFill="1" applyBorder="1" applyAlignment="1">
      <alignment vertical="top" shrinkToFit="1"/>
    </xf>
    <xf numFmtId="0" fontId="2" fillId="24" borderId="11" xfId="0" applyNumberFormat="1" applyFont="1" applyFill="1" applyBorder="1" applyAlignment="1">
      <alignment vertical="top" shrinkToFit="1"/>
    </xf>
    <xf numFmtId="176" fontId="2" fillId="24" borderId="23" xfId="0" applyNumberFormat="1" applyFont="1" applyFill="1" applyBorder="1" applyAlignment="1">
      <alignment vertical="top" shrinkToFit="1"/>
    </xf>
    <xf numFmtId="0" fontId="3" fillId="0" borderId="0" xfId="0" applyNumberFormat="1" applyFont="1" applyFill="1" applyBorder="1" applyAlignment="1">
      <alignment vertical="top"/>
    </xf>
    <xf numFmtId="0" fontId="2" fillId="0" borderId="0" xfId="0" applyNumberFormat="1" applyFont="1" applyFill="1" applyBorder="1" applyAlignment="1">
      <alignment vertical="top" wrapText="1"/>
    </xf>
    <xf numFmtId="177" fontId="2" fillId="0" borderId="0" xfId="0" applyNumberFormat="1" applyFont="1" applyFill="1" applyBorder="1" applyAlignment="1">
      <alignment vertical="top" shrinkToFit="1"/>
    </xf>
    <xf numFmtId="0" fontId="2" fillId="0" borderId="0" xfId="0" applyNumberFormat="1" applyFont="1" applyFill="1" applyBorder="1" applyAlignment="1">
      <alignment vertical="top" shrinkToFit="1"/>
    </xf>
    <xf numFmtId="0" fontId="2" fillId="24" borderId="16" xfId="0" applyNumberFormat="1" applyFont="1" applyFill="1" applyBorder="1" applyAlignment="1">
      <alignment vertical="top" wrapText="1"/>
    </xf>
    <xf numFmtId="0" fontId="2" fillId="0" borderId="0" xfId="0" applyNumberFormat="1" applyFont="1" applyFill="1" applyBorder="1" applyAlignment="1">
      <alignment horizontal="right" vertical="center"/>
    </xf>
    <xf numFmtId="0" fontId="23" fillId="0" borderId="0" xfId="0" applyNumberFormat="1" applyFont="1" applyFill="1" applyBorder="1" applyAlignment="1">
      <alignment horizontal="left" vertical="center"/>
    </xf>
    <xf numFmtId="177" fontId="2" fillId="0" borderId="10" xfId="0" applyNumberFormat="1" applyFont="1" applyFill="1" applyBorder="1" applyAlignment="1">
      <alignment vertical="top" shrinkToFit="1"/>
    </xf>
    <xf numFmtId="177" fontId="2" fillId="0" borderId="12" xfId="0" applyNumberFormat="1" applyFont="1" applyFill="1" applyBorder="1" applyAlignment="1">
      <alignment vertical="top" shrinkToFit="1"/>
    </xf>
    <xf numFmtId="177" fontId="2" fillId="24" borderId="11" xfId="0" applyNumberFormat="1" applyFont="1" applyFill="1" applyBorder="1" applyAlignment="1">
      <alignment vertical="top" shrinkToFit="1"/>
    </xf>
    <xf numFmtId="0" fontId="2" fillId="24" borderId="14" xfId="0" applyNumberFormat="1" applyFont="1" applyFill="1" applyBorder="1" applyAlignment="1">
      <alignment vertical="top"/>
    </xf>
    <xf numFmtId="0" fontId="2" fillId="24" borderId="13" xfId="0" applyNumberFormat="1" applyFont="1" applyFill="1" applyBorder="1" applyAlignment="1">
      <alignment vertical="top"/>
    </xf>
    <xf numFmtId="0" fontId="2" fillId="0" borderId="24" xfId="0" applyNumberFormat="1" applyFont="1" applyFill="1" applyBorder="1" applyAlignment="1">
      <alignment vertical="top"/>
    </xf>
    <xf numFmtId="0" fontId="28" fillId="0" borderId="25" xfId="0" applyFont="1" applyBorder="1" applyAlignment="1">
      <alignment vertical="top"/>
    </xf>
    <xf numFmtId="0" fontId="2" fillId="0" borderId="18" xfId="0" applyNumberFormat="1" applyFont="1" applyFill="1" applyBorder="1" applyAlignment="1">
      <alignment vertical="top"/>
    </xf>
    <xf numFmtId="0" fontId="2" fillId="24" borderId="18" xfId="0" applyNumberFormat="1" applyFont="1" applyFill="1" applyBorder="1" applyAlignment="1">
      <alignment vertical="top"/>
    </xf>
    <xf numFmtId="176" fontId="2" fillId="24" borderId="26" xfId="0" applyNumberFormat="1" applyFont="1" applyFill="1" applyBorder="1" applyAlignment="1">
      <alignment vertical="top" shrinkToFit="1"/>
    </xf>
    <xf numFmtId="176" fontId="2" fillId="24" borderId="11" xfId="0" applyNumberFormat="1" applyFont="1" applyFill="1" applyBorder="1" applyAlignment="1">
      <alignment vertical="top" shrinkToFit="1"/>
    </xf>
    <xf numFmtId="0" fontId="2" fillId="0" borderId="20" xfId="0" applyNumberFormat="1" applyFont="1" applyFill="1" applyBorder="1" applyAlignment="1">
      <alignment horizontal="center" vertical="center" wrapText="1"/>
    </xf>
    <xf numFmtId="0" fontId="2" fillId="24" borderId="15" xfId="0" applyNumberFormat="1" applyFont="1" applyFill="1" applyBorder="1" applyAlignment="1">
      <alignment vertical="top"/>
    </xf>
    <xf numFmtId="178" fontId="2" fillId="24" borderId="16" xfId="0" applyNumberFormat="1" applyFont="1" applyFill="1" applyBorder="1" applyAlignment="1">
      <alignment vertical="top" shrinkToFit="1"/>
    </xf>
    <xf numFmtId="0" fontId="3" fillId="24" borderId="16" xfId="0" applyNumberFormat="1" applyFont="1" applyFill="1" applyBorder="1" applyAlignment="1">
      <alignment horizontal="center" wrapText="1"/>
    </xf>
    <xf numFmtId="0" fontId="3" fillId="0" borderId="11" xfId="0" applyNumberFormat="1" applyFont="1" applyFill="1" applyBorder="1" applyAlignment="1">
      <alignment vertical="top" wrapText="1"/>
    </xf>
    <xf numFmtId="0" fontId="3" fillId="0" borderId="16" xfId="0" applyNumberFormat="1" applyFont="1" applyFill="1" applyBorder="1" applyAlignment="1">
      <alignment vertical="top" wrapText="1"/>
    </xf>
    <xf numFmtId="0" fontId="2" fillId="0" borderId="0" xfId="0" applyNumberFormat="1" applyFont="1" applyFill="1" applyBorder="1" applyAlignment="1">
      <alignment horizontal="left" vertical="center"/>
    </xf>
    <xf numFmtId="0" fontId="2" fillId="24" borderId="13" xfId="0" applyNumberFormat="1" applyFont="1" applyFill="1" applyBorder="1" applyAlignment="1">
      <alignment vertical="top" shrinkToFit="1"/>
    </xf>
    <xf numFmtId="0" fontId="2" fillId="0" borderId="17" xfId="0" applyFont="1" applyBorder="1" applyAlignment="1">
      <alignment horizontal="center" vertical="top" wrapText="1"/>
    </xf>
    <xf numFmtId="0" fontId="2" fillId="0" borderId="27" xfId="0" applyNumberFormat="1" applyFont="1" applyFill="1" applyBorder="1" applyAlignment="1">
      <alignment horizontal="center" vertical="center" wrapText="1"/>
    </xf>
    <xf numFmtId="0" fontId="2" fillId="0" borderId="28" xfId="0" applyNumberFormat="1" applyFont="1" applyFill="1" applyBorder="1" applyAlignment="1">
      <alignment horizontal="center" vertical="center" wrapText="1"/>
    </xf>
    <xf numFmtId="0" fontId="2" fillId="0" borderId="30" xfId="0" applyFont="1" applyBorder="1" applyAlignment="1">
      <alignment horizontal="center" vertical="top"/>
    </xf>
    <xf numFmtId="0" fontId="2" fillId="0" borderId="31" xfId="0" applyFont="1" applyBorder="1" applyAlignment="1">
      <alignment horizontal="left" vertical="top"/>
    </xf>
    <xf numFmtId="0" fontId="2" fillId="0" borderId="0" xfId="0" applyFont="1" applyFill="1" applyAlignment="1"/>
    <xf numFmtId="0" fontId="2" fillId="0" borderId="18" xfId="0" applyNumberFormat="1" applyFont="1" applyFill="1" applyBorder="1" applyAlignment="1">
      <alignment vertical="top" wrapText="1"/>
    </xf>
    <xf numFmtId="0" fontId="29" fillId="0" borderId="16" xfId="0" applyNumberFormat="1" applyFont="1" applyFill="1" applyBorder="1" applyAlignment="1">
      <alignment horizontal="center" vertical="top" wrapText="1"/>
    </xf>
    <xf numFmtId="0" fontId="24" fillId="24" borderId="16" xfId="0" applyNumberFormat="1" applyFont="1" applyFill="1" applyBorder="1" applyAlignment="1">
      <alignment horizontal="center" vertical="top" wrapText="1"/>
    </xf>
    <xf numFmtId="0" fontId="23" fillId="0" borderId="25" xfId="0" applyNumberFormat="1" applyFont="1" applyFill="1" applyBorder="1" applyAlignment="1">
      <alignment vertical="top"/>
    </xf>
    <xf numFmtId="0" fontId="30" fillId="0" borderId="29" xfId="0" applyFont="1" applyBorder="1" applyAlignment="1">
      <alignment vertical="top"/>
    </xf>
    <xf numFmtId="0" fontId="23" fillId="0" borderId="18" xfId="0" applyNumberFormat="1" applyFont="1" applyFill="1" applyBorder="1" applyAlignment="1">
      <alignment vertical="top"/>
    </xf>
    <xf numFmtId="0" fontId="30" fillId="0" borderId="21" xfId="0" applyFont="1" applyBorder="1" applyAlignment="1">
      <alignment vertical="top"/>
    </xf>
    <xf numFmtId="0" fontId="23" fillId="0" borderId="24" xfId="0" applyNumberFormat="1" applyFont="1" applyFill="1" applyBorder="1" applyAlignment="1">
      <alignment vertical="top"/>
    </xf>
    <xf numFmtId="0" fontId="30" fillId="0" borderId="22" xfId="0" applyFont="1" applyBorder="1" applyAlignment="1">
      <alignment vertical="top"/>
    </xf>
    <xf numFmtId="0" fontId="23" fillId="0" borderId="21" xfId="0" applyFont="1" applyBorder="1" applyAlignment="1">
      <alignment vertical="top"/>
    </xf>
    <xf numFmtId="0" fontId="23" fillId="0" borderId="21" xfId="0" applyNumberFormat="1" applyFont="1" applyFill="1" applyBorder="1" applyAlignment="1">
      <alignment vertical="top" wrapText="1"/>
    </xf>
    <xf numFmtId="0" fontId="23" fillId="0" borderId="16" xfId="0" applyNumberFormat="1" applyFont="1" applyFill="1" applyBorder="1" applyAlignment="1">
      <alignment vertical="top" wrapText="1"/>
    </xf>
    <xf numFmtId="0" fontId="2" fillId="0" borderId="0" xfId="0" applyFont="1">
      <alignment vertical="center"/>
    </xf>
    <xf numFmtId="0" fontId="2" fillId="0" borderId="0" xfId="0" applyFont="1" applyFill="1">
      <alignment vertical="center"/>
    </xf>
    <xf numFmtId="0" fontId="0" fillId="0" borderId="25" xfId="0" applyBorder="1" applyAlignment="1">
      <alignment vertical="top"/>
    </xf>
    <xf numFmtId="0" fontId="2" fillId="0" borderId="16" xfId="0" applyNumberFormat="1" applyFont="1" applyFill="1" applyBorder="1" applyAlignment="1">
      <alignment vertical="top"/>
    </xf>
    <xf numFmtId="0" fontId="2" fillId="24" borderId="23" xfId="0" applyNumberFormat="1" applyFont="1" applyFill="1" applyBorder="1" applyAlignment="1">
      <alignment vertical="top"/>
    </xf>
    <xf numFmtId="0" fontId="2" fillId="0" borderId="16" xfId="0" applyNumberFormat="1" applyFont="1" applyFill="1" applyBorder="1" applyAlignment="1">
      <alignment vertical="center"/>
    </xf>
    <xf numFmtId="0" fontId="2" fillId="0" borderId="16" xfId="0" applyFont="1" applyFill="1" applyBorder="1" applyAlignment="1">
      <alignment vertical="center"/>
    </xf>
    <xf numFmtId="0" fontId="2" fillId="0" borderId="13" xfId="0" applyNumberFormat="1" applyFont="1" applyFill="1" applyBorder="1" applyAlignment="1">
      <alignment vertical="center"/>
    </xf>
    <xf numFmtId="0" fontId="24" fillId="0" borderId="13" xfId="0" applyFont="1" applyFill="1" applyBorder="1" applyAlignment="1">
      <alignment vertical="top" wrapText="1"/>
    </xf>
    <xf numFmtId="0" fontId="2" fillId="0" borderId="28" xfId="0" applyFont="1" applyFill="1" applyBorder="1">
      <alignment vertical="center"/>
    </xf>
    <xf numFmtId="0" fontId="2" fillId="0" borderId="27" xfId="0" applyFont="1" applyFill="1" applyBorder="1">
      <alignment vertical="center"/>
    </xf>
    <xf numFmtId="0" fontId="2" fillId="0" borderId="31" xfId="0" applyFont="1" applyFill="1" applyBorder="1">
      <alignment vertical="center"/>
    </xf>
    <xf numFmtId="0" fontId="2" fillId="0" borderId="28" xfId="0" applyFont="1" applyFill="1" applyBorder="1" applyAlignment="1">
      <alignment horizontal="center" vertical="top"/>
    </xf>
    <xf numFmtId="0" fontId="2" fillId="0" borderId="27" xfId="0" applyFont="1" applyFill="1" applyBorder="1" applyAlignment="1">
      <alignment horizontal="center" vertical="top"/>
    </xf>
    <xf numFmtId="0" fontId="2" fillId="0" borderId="30" xfId="0" applyNumberFormat="1" applyFont="1" applyFill="1" applyBorder="1" applyAlignment="1">
      <alignment horizontal="center" vertical="top"/>
    </xf>
    <xf numFmtId="0" fontId="2" fillId="0" borderId="31" xfId="0" applyFont="1" applyFill="1" applyBorder="1" applyAlignment="1">
      <alignment horizontal="center" vertical="top"/>
    </xf>
    <xf numFmtId="0" fontId="2" fillId="0" borderId="20" xfId="0" applyFont="1" applyFill="1" applyBorder="1" applyAlignment="1">
      <alignment horizontal="center" vertical="top"/>
    </xf>
    <xf numFmtId="0" fontId="2" fillId="0" borderId="17" xfId="0" applyNumberFormat="1" applyFont="1" applyFill="1" applyBorder="1" applyAlignment="1">
      <alignment horizontal="center" vertical="top"/>
    </xf>
    <xf numFmtId="0" fontId="2" fillId="0" borderId="13" xfId="0" applyFont="1" applyFill="1" applyBorder="1">
      <alignment vertical="center"/>
    </xf>
    <xf numFmtId="0" fontId="2" fillId="0" borderId="14" xfId="0" applyNumberFormat="1" applyFont="1" applyFill="1" applyBorder="1" applyAlignment="1">
      <alignment vertical="center"/>
    </xf>
    <xf numFmtId="0" fontId="2" fillId="0" borderId="34" xfId="0" applyFont="1" applyFill="1" applyBorder="1">
      <alignment vertical="center"/>
    </xf>
    <xf numFmtId="0" fontId="2" fillId="0" borderId="35" xfId="0" applyFont="1" applyFill="1" applyBorder="1">
      <alignment vertical="center"/>
    </xf>
    <xf numFmtId="0" fontId="3" fillId="0" borderId="14" xfId="0" applyNumberFormat="1" applyFont="1" applyFill="1" applyBorder="1" applyAlignment="1">
      <alignment vertical="center"/>
    </xf>
    <xf numFmtId="0" fontId="2" fillId="0" borderId="15" xfId="0" applyFont="1" applyFill="1" applyBorder="1">
      <alignment vertical="center"/>
    </xf>
    <xf numFmtId="0" fontId="24" fillId="0" borderId="13" xfId="0" applyNumberFormat="1" applyFont="1" applyFill="1" applyBorder="1" applyAlignment="1">
      <alignment vertical="top" wrapText="1"/>
    </xf>
    <xf numFmtId="0" fontId="2" fillId="0" borderId="13" xfId="0" applyFont="1" applyFill="1" applyBorder="1" applyAlignment="1">
      <alignment vertical="center"/>
    </xf>
    <xf numFmtId="0" fontId="2" fillId="0" borderId="13" xfId="0" applyNumberFormat="1" applyFont="1" applyFill="1" applyBorder="1" applyAlignment="1">
      <alignment horizontal="center" vertical="center"/>
    </xf>
    <xf numFmtId="0" fontId="2" fillId="0" borderId="14" xfId="0" applyNumberFormat="1" applyFont="1" applyFill="1" applyBorder="1" applyAlignment="1">
      <alignment horizontal="center" vertical="center"/>
    </xf>
    <xf numFmtId="0" fontId="2" fillId="25" borderId="14" xfId="0" applyNumberFormat="1" applyFont="1" applyFill="1" applyBorder="1" applyAlignment="1">
      <alignment vertical="top"/>
    </xf>
    <xf numFmtId="0" fontId="2" fillId="25" borderId="15" xfId="0" applyNumberFormat="1" applyFont="1" applyFill="1" applyBorder="1" applyAlignment="1">
      <alignment vertical="top"/>
    </xf>
    <xf numFmtId="0" fontId="2" fillId="25" borderId="13" xfId="0" applyNumberFormat="1" applyFont="1" applyFill="1" applyBorder="1" applyAlignment="1">
      <alignment vertical="top"/>
    </xf>
    <xf numFmtId="0" fontId="23" fillId="0" borderId="14" xfId="0" applyNumberFormat="1" applyFont="1" applyFill="1" applyBorder="1" applyAlignment="1">
      <alignment vertical="center"/>
    </xf>
    <xf numFmtId="0" fontId="2" fillId="0" borderId="0" xfId="0" applyFont="1" applyAlignment="1">
      <alignment vertical="top"/>
    </xf>
    <xf numFmtId="0" fontId="2" fillId="0" borderId="16" xfId="0" applyFont="1" applyFill="1" applyBorder="1" applyAlignment="1">
      <alignment vertical="top"/>
    </xf>
    <xf numFmtId="0" fontId="2" fillId="0" borderId="0" xfId="0" applyFont="1" applyBorder="1" applyAlignment="1">
      <alignment vertical="top"/>
    </xf>
    <xf numFmtId="0" fontId="2" fillId="0" borderId="0" xfId="0" applyFont="1" applyFill="1" applyBorder="1" applyAlignment="1">
      <alignment vertical="top"/>
    </xf>
    <xf numFmtId="0" fontId="2" fillId="0" borderId="15" xfId="0" applyNumberFormat="1" applyFont="1" applyFill="1" applyBorder="1" applyAlignment="1">
      <alignment vertical="center"/>
    </xf>
    <xf numFmtId="0" fontId="2" fillId="0" borderId="15" xfId="0" applyFont="1" applyFill="1" applyBorder="1" applyAlignment="1">
      <alignment vertical="center"/>
    </xf>
    <xf numFmtId="0" fontId="2" fillId="0" borderId="13" xfId="0" applyFont="1" applyFill="1" applyBorder="1" applyAlignment="1">
      <alignment vertical="top"/>
    </xf>
    <xf numFmtId="0" fontId="2" fillId="0" borderId="15" xfId="0" applyFont="1" applyFill="1" applyBorder="1" applyAlignment="1">
      <alignment vertical="top"/>
    </xf>
    <xf numFmtId="0" fontId="34" fillId="0" borderId="0" xfId="28" applyFont="1" applyFill="1" applyAlignment="1" applyProtection="1"/>
    <xf numFmtId="0" fontId="34" fillId="0" borderId="0" xfId="28" applyFont="1" applyAlignment="1" applyProtection="1">
      <alignment vertical="center"/>
    </xf>
    <xf numFmtId="0" fontId="35" fillId="0" borderId="0" xfId="0" applyFont="1">
      <alignment vertical="center"/>
    </xf>
    <xf numFmtId="0" fontId="2" fillId="0" borderId="36" xfId="0" applyNumberFormat="1" applyFont="1" applyBorder="1" applyAlignment="1">
      <alignment vertical="top"/>
    </xf>
    <xf numFmtId="0" fontId="2" fillId="0" borderId="37" xfId="0" applyNumberFormat="1" applyFont="1" applyFill="1" applyBorder="1" applyAlignment="1">
      <alignment horizontal="center" vertical="top"/>
    </xf>
    <xf numFmtId="0" fontId="2" fillId="0" borderId="38" xfId="0" applyFont="1" applyFill="1" applyBorder="1" applyAlignment="1">
      <alignment horizontal="center" vertical="top"/>
    </xf>
    <xf numFmtId="0" fontId="2" fillId="0" borderId="39" xfId="0" applyNumberFormat="1" applyFont="1" applyBorder="1" applyAlignment="1">
      <alignment vertical="top"/>
    </xf>
    <xf numFmtId="0" fontId="23" fillId="0" borderId="37" xfId="0" applyNumberFormat="1" applyFont="1" applyFill="1" applyBorder="1" applyAlignment="1">
      <alignment vertical="center"/>
    </xf>
    <xf numFmtId="0" fontId="2" fillId="0" borderId="38" xfId="0" applyFont="1" applyFill="1" applyBorder="1">
      <alignment vertical="center"/>
    </xf>
    <xf numFmtId="1" fontId="2" fillId="0" borderId="35" xfId="0" applyNumberFormat="1" applyFont="1" applyFill="1" applyBorder="1" applyAlignment="1">
      <alignment vertical="center"/>
    </xf>
    <xf numFmtId="1" fontId="2" fillId="0" borderId="15" xfId="0" applyNumberFormat="1" applyFont="1" applyFill="1" applyBorder="1" applyAlignment="1">
      <alignment vertical="center"/>
    </xf>
    <xf numFmtId="1" fontId="2" fillId="0" borderId="42" xfId="0" applyNumberFormat="1" applyFont="1" applyFill="1" applyBorder="1" applyAlignment="1">
      <alignment vertical="center"/>
    </xf>
    <xf numFmtId="0" fontId="2" fillId="0" borderId="36" xfId="0" applyNumberFormat="1" applyFont="1" applyFill="1" applyBorder="1" applyAlignment="1">
      <alignment vertical="center"/>
    </xf>
    <xf numFmtId="0" fontId="2" fillId="25" borderId="39" xfId="0" applyNumberFormat="1" applyFont="1" applyFill="1" applyBorder="1" applyAlignment="1">
      <alignment vertical="top"/>
    </xf>
    <xf numFmtId="2" fontId="2" fillId="25" borderId="41" xfId="0" applyNumberFormat="1" applyFont="1" applyFill="1" applyBorder="1" applyAlignment="1">
      <alignment vertical="center"/>
    </xf>
    <xf numFmtId="2" fontId="2" fillId="25" borderId="43" xfId="0" applyNumberFormat="1" applyFont="1" applyFill="1" applyBorder="1" applyAlignment="1">
      <alignment vertical="center"/>
    </xf>
    <xf numFmtId="0" fontId="2" fillId="0" borderId="14" xfId="0" applyNumberFormat="1" applyFont="1" applyFill="1" applyBorder="1" applyAlignment="1">
      <alignment vertical="top" wrapText="1"/>
    </xf>
    <xf numFmtId="0" fontId="0" fillId="0" borderId="15" xfId="0" applyBorder="1" applyAlignment="1">
      <alignment vertical="top" wrapText="1"/>
    </xf>
    <xf numFmtId="0" fontId="0" fillId="0" borderId="13" xfId="0" applyBorder="1" applyAlignment="1">
      <alignment vertical="top" wrapText="1"/>
    </xf>
    <xf numFmtId="0" fontId="2" fillId="0" borderId="40" xfId="0" applyNumberFormat="1" applyFont="1" applyBorder="1" applyAlignment="1">
      <alignment horizontal="center" vertical="center" wrapText="1"/>
    </xf>
    <xf numFmtId="0" fontId="28" fillId="0" borderId="44" xfId="0" applyFont="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2" fillId="0" borderId="46" xfId="0" applyNumberFormat="1" applyFont="1" applyBorder="1" applyAlignment="1">
      <alignment horizontal="center" vertical="center" wrapText="1"/>
    </xf>
    <xf numFmtId="0" fontId="0" fillId="0" borderId="47" xfId="0" applyBorder="1" applyAlignment="1">
      <alignment horizontal="center" vertical="center" wrapText="1"/>
    </xf>
    <xf numFmtId="0" fontId="2" fillId="0" borderId="28" xfId="0" applyNumberFormat="1" applyFont="1" applyFill="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0" fillId="0" borderId="30" xfId="0" applyBorder="1" applyAlignment="1">
      <alignment vertical="top" wrapText="1"/>
    </xf>
    <xf numFmtId="0" fontId="0" fillId="0" borderId="35" xfId="0" applyBorder="1" applyAlignment="1">
      <alignment vertical="top" wrapText="1"/>
    </xf>
    <xf numFmtId="0" fontId="0" fillId="0" borderId="31" xfId="0" applyBorder="1" applyAlignment="1">
      <alignment vertical="top" wrapText="1"/>
    </xf>
    <xf numFmtId="0" fontId="2" fillId="24" borderId="18" xfId="0" applyNumberFormat="1" applyFont="1" applyFill="1" applyBorder="1" applyAlignment="1">
      <alignment vertical="top" wrapText="1"/>
    </xf>
    <xf numFmtId="0" fontId="0" fillId="0" borderId="21" xfId="0" applyBorder="1" applyAlignment="1">
      <alignment vertical="top" wrapText="1"/>
    </xf>
    <xf numFmtId="0" fontId="29" fillId="0" borderId="14" xfId="0" applyNumberFormat="1" applyFont="1" applyFill="1" applyBorder="1" applyAlignment="1">
      <alignment vertical="top" wrapText="1"/>
    </xf>
    <xf numFmtId="0" fontId="29" fillId="0" borderId="15" xfId="0" applyFont="1" applyBorder="1" applyAlignment="1">
      <alignment vertical="top" wrapText="1"/>
    </xf>
    <xf numFmtId="0" fontId="29" fillId="0" borderId="13" xfId="0" applyFont="1" applyBorder="1" applyAlignment="1">
      <alignment vertical="top" wrapText="1"/>
    </xf>
    <xf numFmtId="0" fontId="3" fillId="0" borderId="14" xfId="0" applyNumberFormat="1" applyFont="1" applyFill="1" applyBorder="1" applyAlignment="1">
      <alignment vertical="top" wrapText="1"/>
    </xf>
    <xf numFmtId="0" fontId="33" fillId="0" borderId="15" xfId="0" applyFont="1" applyBorder="1" applyAlignment="1">
      <alignment vertical="top" wrapText="1"/>
    </xf>
    <xf numFmtId="0" fontId="33" fillId="0" borderId="13" xfId="0" applyFont="1" applyBorder="1" applyAlignment="1">
      <alignment vertical="top" wrapText="1"/>
    </xf>
    <xf numFmtId="0" fontId="2" fillId="0" borderId="20" xfId="0" applyNumberFormat="1" applyFont="1" applyFill="1" applyBorder="1" applyAlignment="1">
      <alignment horizontal="center" vertical="center" wrapText="1"/>
    </xf>
    <xf numFmtId="0" fontId="28" fillId="0" borderId="17" xfId="0" applyFont="1" applyBorder="1" applyAlignment="1">
      <alignment horizontal="center" vertical="center" wrapText="1"/>
    </xf>
    <xf numFmtId="0" fontId="2" fillId="0" borderId="10" xfId="0" applyNumberFormat="1" applyFont="1" applyFill="1" applyBorder="1" applyAlignment="1">
      <alignment horizontal="center" vertical="center" wrapText="1"/>
    </xf>
    <xf numFmtId="0" fontId="28" fillId="0" borderId="32" xfId="0" applyFont="1" applyBorder="1" applyAlignment="1">
      <alignment horizontal="center" vertical="center" wrapText="1"/>
    </xf>
    <xf numFmtId="0" fontId="2" fillId="0" borderId="20" xfId="0" applyNumberFormat="1" applyFont="1" applyBorder="1" applyAlignment="1">
      <alignment horizontal="center" vertical="center" wrapText="1"/>
    </xf>
    <xf numFmtId="0" fontId="28" fillId="0" borderId="33" xfId="0" applyFont="1" applyBorder="1" applyAlignment="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CCFFCC"/>
      <color rgb="FFFFFF00"/>
      <color rgb="FF66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自然環境保全地域面積内訳</a:t>
            </a:r>
            <a:r>
              <a:rPr lang="en-US" altLang="ja-JP"/>
              <a:t>(H29)</a:t>
            </a:r>
            <a:endParaRPr lang="ja-JP" altLang="en-US"/>
          </a:p>
        </c:rich>
      </c:tx>
      <c:layout>
        <c:manualLayout>
          <c:xMode val="edge"/>
          <c:yMode val="edge"/>
          <c:x val="0.1972562377296638"/>
          <c:y val="9.4455889408549907E-3"/>
        </c:manualLayout>
      </c:layout>
      <c:overlay val="0"/>
      <c:spPr>
        <a:solidFill>
          <a:sysClr val="window" lastClr="FFFFFF"/>
        </a:solidFill>
        <a:ln w="25400">
          <a:noFill/>
        </a:ln>
      </c:spPr>
    </c:title>
    <c:autoTitleDeleted val="0"/>
    <c:plotArea>
      <c:layout>
        <c:manualLayout>
          <c:layoutTarget val="inner"/>
          <c:xMode val="edge"/>
          <c:yMode val="edge"/>
          <c:x val="0.11728439052416291"/>
          <c:y val="4.8821985902713472E-2"/>
          <c:w val="0.92413092481086923"/>
          <c:h val="0.87320866141732278"/>
        </c:manualLayout>
      </c:layout>
      <c:barChart>
        <c:barDir val="col"/>
        <c:grouping val="stacked"/>
        <c:varyColors val="0"/>
        <c:ser>
          <c:idx val="0"/>
          <c:order val="0"/>
          <c:tx>
            <c:strRef>
              <c:f>S51H24表!$H$38</c:f>
              <c:strCache>
                <c:ptCount val="1"/>
                <c:pt idx="0">
                  <c:v>国有地</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S51H24表!$H$39:$H$54</c:f>
              <c:numCache>
                <c:formatCode>General</c:formatCode>
                <c:ptCount val="16"/>
                <c:pt idx="0">
                  <c:v>544</c:v>
                </c:pt>
                <c:pt idx="1">
                  <c:v>0</c:v>
                </c:pt>
                <c:pt idx="2">
                  <c:v>904.96</c:v>
                </c:pt>
                <c:pt idx="3">
                  <c:v>9</c:v>
                </c:pt>
                <c:pt idx="4">
                  <c:v>47.7</c:v>
                </c:pt>
                <c:pt idx="5">
                  <c:v>323</c:v>
                </c:pt>
                <c:pt idx="6">
                  <c:v>333</c:v>
                </c:pt>
                <c:pt idx="7">
                  <c:v>0</c:v>
                </c:pt>
                <c:pt idx="8">
                  <c:v>168.47</c:v>
                </c:pt>
                <c:pt idx="9">
                  <c:v>14.53</c:v>
                </c:pt>
                <c:pt idx="10">
                  <c:v>84.11</c:v>
                </c:pt>
                <c:pt idx="11">
                  <c:v>230.94</c:v>
                </c:pt>
                <c:pt idx="12">
                  <c:v>12.38</c:v>
                </c:pt>
                <c:pt idx="13">
                  <c:v>0</c:v>
                </c:pt>
                <c:pt idx="14">
                  <c:v>5</c:v>
                </c:pt>
                <c:pt idx="15">
                  <c:v>2.25</c:v>
                </c:pt>
              </c:numCache>
            </c:numRef>
          </c:val>
        </c:ser>
        <c:ser>
          <c:idx val="1"/>
          <c:order val="1"/>
          <c:tx>
            <c:strRef>
              <c:f>S51H24表!$J$38</c:f>
              <c:strCache>
                <c:ptCount val="1"/>
                <c:pt idx="0">
                  <c:v>県有地</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S51H24表!$J$39:$J$54</c:f>
              <c:numCache>
                <c:formatCode>General</c:formatCode>
                <c:ptCount val="16"/>
                <c:pt idx="0">
                  <c:v>0</c:v>
                </c:pt>
                <c:pt idx="1">
                  <c:v>0</c:v>
                </c:pt>
                <c:pt idx="2">
                  <c:v>215.07</c:v>
                </c:pt>
                <c:pt idx="3">
                  <c:v>66</c:v>
                </c:pt>
                <c:pt idx="4">
                  <c:v>30</c:v>
                </c:pt>
                <c:pt idx="5">
                  <c:v>0</c:v>
                </c:pt>
                <c:pt idx="6">
                  <c:v>90</c:v>
                </c:pt>
                <c:pt idx="7">
                  <c:v>42.07</c:v>
                </c:pt>
                <c:pt idx="8">
                  <c:v>446.03</c:v>
                </c:pt>
                <c:pt idx="9">
                  <c:v>0</c:v>
                </c:pt>
                <c:pt idx="10">
                  <c:v>0</c:v>
                </c:pt>
                <c:pt idx="11">
                  <c:v>21.13</c:v>
                </c:pt>
                <c:pt idx="12">
                  <c:v>0</c:v>
                </c:pt>
                <c:pt idx="13">
                  <c:v>34.46</c:v>
                </c:pt>
                <c:pt idx="14">
                  <c:v>0</c:v>
                </c:pt>
                <c:pt idx="15">
                  <c:v>0</c:v>
                </c:pt>
              </c:numCache>
            </c:numRef>
          </c:val>
        </c:ser>
        <c:ser>
          <c:idx val="2"/>
          <c:order val="2"/>
          <c:tx>
            <c:strRef>
              <c:f>S51H24表!$L$38</c:f>
              <c:strCache>
                <c:ptCount val="1"/>
                <c:pt idx="0">
                  <c:v>市町村有地</c:v>
                </c:pt>
              </c:strCache>
            </c:strRef>
          </c:tx>
          <c:spPr>
            <a:solidFill>
              <a:srgbClr val="FFFFCC"/>
            </a:solid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S51H24表!$L$39:$L$54</c:f>
              <c:numCache>
                <c:formatCode>General</c:formatCode>
                <c:ptCount val="16"/>
                <c:pt idx="0">
                  <c:v>0</c:v>
                </c:pt>
                <c:pt idx="1">
                  <c:v>0.7</c:v>
                </c:pt>
                <c:pt idx="2">
                  <c:v>249</c:v>
                </c:pt>
                <c:pt idx="3">
                  <c:v>48</c:v>
                </c:pt>
                <c:pt idx="4">
                  <c:v>14</c:v>
                </c:pt>
                <c:pt idx="5">
                  <c:v>26</c:v>
                </c:pt>
                <c:pt idx="6">
                  <c:v>139</c:v>
                </c:pt>
                <c:pt idx="7">
                  <c:v>0</c:v>
                </c:pt>
                <c:pt idx="8">
                  <c:v>0</c:v>
                </c:pt>
                <c:pt idx="9">
                  <c:v>0</c:v>
                </c:pt>
                <c:pt idx="10">
                  <c:v>0</c:v>
                </c:pt>
                <c:pt idx="11">
                  <c:v>0</c:v>
                </c:pt>
                <c:pt idx="12">
                  <c:v>1.33</c:v>
                </c:pt>
                <c:pt idx="13">
                  <c:v>0</c:v>
                </c:pt>
                <c:pt idx="14">
                  <c:v>747.5</c:v>
                </c:pt>
                <c:pt idx="15">
                  <c:v>0</c:v>
                </c:pt>
              </c:numCache>
            </c:numRef>
          </c:val>
        </c:ser>
        <c:ser>
          <c:idx val="3"/>
          <c:order val="3"/>
          <c:tx>
            <c:strRef>
              <c:f>S51H24表!$N$38</c:f>
              <c:strCache>
                <c:ptCount val="1"/>
                <c:pt idx="0">
                  <c:v>民有地</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S51H24表!$N$39:$N$54</c:f>
              <c:numCache>
                <c:formatCode>General</c:formatCode>
                <c:ptCount val="16"/>
                <c:pt idx="0">
                  <c:v>15</c:v>
                </c:pt>
                <c:pt idx="1">
                  <c:v>34</c:v>
                </c:pt>
                <c:pt idx="2">
                  <c:v>138.66</c:v>
                </c:pt>
                <c:pt idx="3">
                  <c:v>328.11</c:v>
                </c:pt>
                <c:pt idx="4">
                  <c:v>1225.3</c:v>
                </c:pt>
                <c:pt idx="5">
                  <c:v>1327</c:v>
                </c:pt>
                <c:pt idx="6">
                  <c:v>332</c:v>
                </c:pt>
                <c:pt idx="7">
                  <c:v>7.58</c:v>
                </c:pt>
                <c:pt idx="8">
                  <c:v>0</c:v>
                </c:pt>
                <c:pt idx="9">
                  <c:v>9.8699999999999992</c:v>
                </c:pt>
                <c:pt idx="10">
                  <c:v>0</c:v>
                </c:pt>
                <c:pt idx="11">
                  <c:v>288.97000000000003</c:v>
                </c:pt>
                <c:pt idx="12">
                  <c:v>14.44</c:v>
                </c:pt>
                <c:pt idx="13">
                  <c:v>1.51</c:v>
                </c:pt>
                <c:pt idx="14">
                  <c:v>2.1</c:v>
                </c:pt>
                <c:pt idx="15">
                  <c:v>0</c:v>
                </c:pt>
              </c:numCache>
            </c:numRef>
          </c:val>
        </c:ser>
        <c:dLbls>
          <c:showLegendKey val="0"/>
          <c:showVal val="0"/>
          <c:showCatName val="0"/>
          <c:showSerName val="0"/>
          <c:showPercent val="0"/>
          <c:showBubbleSize val="0"/>
        </c:dLbls>
        <c:gapWidth val="0"/>
        <c:overlap val="100"/>
        <c:axId val="246462720"/>
        <c:axId val="246468608"/>
      </c:barChart>
      <c:dateAx>
        <c:axId val="246462720"/>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6468608"/>
        <c:crosses val="autoZero"/>
        <c:auto val="0"/>
        <c:lblOffset val="100"/>
        <c:baseTimeUnit val="years"/>
      </c:dateAx>
      <c:valAx>
        <c:axId val="246468608"/>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6462720"/>
        <c:crosses val="autoZero"/>
        <c:crossBetween val="between"/>
      </c:valAx>
      <c:spPr>
        <a:solidFill>
          <a:srgbClr val="FFFFFF"/>
        </a:solidFill>
        <a:ln w="12700">
          <a:solidFill>
            <a:srgbClr val="808080"/>
          </a:solidFill>
          <a:prstDash val="solid"/>
        </a:ln>
      </c:spPr>
    </c:plotArea>
    <c:legend>
      <c:legendPos val="t"/>
      <c:layout>
        <c:manualLayout>
          <c:xMode val="edge"/>
          <c:yMode val="edge"/>
          <c:x val="0.56260275864591613"/>
          <c:y val="0.15306227768433031"/>
          <c:w val="0.31531224438441935"/>
          <c:h val="0.21449268327244744"/>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緑地環境保全地域面積内訳</a:t>
            </a:r>
            <a:r>
              <a:rPr lang="en-US" altLang="ja-JP"/>
              <a:t>(H29)</a:t>
            </a:r>
            <a:endParaRPr lang="ja-JP" altLang="en-US"/>
          </a:p>
        </c:rich>
      </c:tx>
      <c:layout>
        <c:manualLayout>
          <c:xMode val="edge"/>
          <c:yMode val="edge"/>
          <c:x val="0.15493262840852412"/>
          <c:y val="9.4455515819933944E-3"/>
        </c:manualLayout>
      </c:layout>
      <c:overlay val="0"/>
      <c:spPr>
        <a:solidFill>
          <a:sysClr val="window" lastClr="FFFFFF"/>
        </a:solidFill>
        <a:ln w="25400">
          <a:noFill/>
        </a:ln>
      </c:spPr>
    </c:title>
    <c:autoTitleDeleted val="0"/>
    <c:plotArea>
      <c:layout>
        <c:manualLayout>
          <c:layoutTarget val="inner"/>
          <c:xMode val="edge"/>
          <c:yMode val="edge"/>
          <c:x val="0.11728439052416291"/>
          <c:y val="4.8821985902713472E-2"/>
          <c:w val="0.92413092481086923"/>
          <c:h val="0.87320866141732278"/>
        </c:manualLayout>
      </c:layout>
      <c:barChart>
        <c:barDir val="col"/>
        <c:grouping val="stacked"/>
        <c:varyColors val="0"/>
        <c:ser>
          <c:idx val="0"/>
          <c:order val="0"/>
          <c:tx>
            <c:strRef>
              <c:f>S51H24表!$G$59</c:f>
              <c:strCache>
                <c:ptCount val="1"/>
                <c:pt idx="0">
                  <c:v>国有地</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S51H24表!$G$60:$G$70</c:f>
              <c:numCache>
                <c:formatCode>General</c:formatCode>
                <c:ptCount val="11"/>
                <c:pt idx="0">
                  <c:v>843</c:v>
                </c:pt>
                <c:pt idx="1">
                  <c:v>0</c:v>
                </c:pt>
                <c:pt idx="2">
                  <c:v>45</c:v>
                </c:pt>
                <c:pt idx="3">
                  <c:v>74</c:v>
                </c:pt>
                <c:pt idx="4">
                  <c:v>582</c:v>
                </c:pt>
                <c:pt idx="5">
                  <c:v>0</c:v>
                </c:pt>
                <c:pt idx="6">
                  <c:v>5.76</c:v>
                </c:pt>
                <c:pt idx="7">
                  <c:v>179.6</c:v>
                </c:pt>
                <c:pt idx="8">
                  <c:v>1.24</c:v>
                </c:pt>
                <c:pt idx="9">
                  <c:v>0</c:v>
                </c:pt>
                <c:pt idx="10">
                  <c:v>0</c:v>
                </c:pt>
              </c:numCache>
            </c:numRef>
          </c:val>
        </c:ser>
        <c:ser>
          <c:idx val="1"/>
          <c:order val="1"/>
          <c:tx>
            <c:strRef>
              <c:f>S51H24表!$H$59</c:f>
              <c:strCache>
                <c:ptCount val="1"/>
                <c:pt idx="0">
                  <c:v>県有地</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S51H24表!$H$60:$H$70</c:f>
              <c:numCache>
                <c:formatCode>General</c:formatCode>
                <c:ptCount val="11"/>
                <c:pt idx="0">
                  <c:v>0</c:v>
                </c:pt>
                <c:pt idx="1">
                  <c:v>0</c:v>
                </c:pt>
                <c:pt idx="2">
                  <c:v>530</c:v>
                </c:pt>
                <c:pt idx="3">
                  <c:v>0</c:v>
                </c:pt>
                <c:pt idx="4">
                  <c:v>0</c:v>
                </c:pt>
                <c:pt idx="5">
                  <c:v>105.1</c:v>
                </c:pt>
                <c:pt idx="6">
                  <c:v>0</c:v>
                </c:pt>
                <c:pt idx="7">
                  <c:v>30.1</c:v>
                </c:pt>
                <c:pt idx="8">
                  <c:v>0</c:v>
                </c:pt>
                <c:pt idx="9">
                  <c:v>21.81</c:v>
                </c:pt>
                <c:pt idx="10">
                  <c:v>606.70000000000005</c:v>
                </c:pt>
              </c:numCache>
            </c:numRef>
          </c:val>
        </c:ser>
        <c:ser>
          <c:idx val="2"/>
          <c:order val="2"/>
          <c:tx>
            <c:strRef>
              <c:f>S51H24表!$I$59</c:f>
              <c:strCache>
                <c:ptCount val="1"/>
                <c:pt idx="0">
                  <c:v>市町村有地</c:v>
                </c:pt>
              </c:strCache>
            </c:strRef>
          </c:tx>
          <c:spPr>
            <a:solidFill>
              <a:srgbClr val="FFFFCC"/>
            </a:solid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S51H24表!$I$60:$I$70</c:f>
              <c:numCache>
                <c:formatCode>General</c:formatCode>
                <c:ptCount val="11"/>
                <c:pt idx="0">
                  <c:v>100</c:v>
                </c:pt>
                <c:pt idx="1">
                  <c:v>19</c:v>
                </c:pt>
                <c:pt idx="2">
                  <c:v>232</c:v>
                </c:pt>
                <c:pt idx="3">
                  <c:v>0</c:v>
                </c:pt>
                <c:pt idx="4">
                  <c:v>0</c:v>
                </c:pt>
                <c:pt idx="5">
                  <c:v>117.6</c:v>
                </c:pt>
                <c:pt idx="6">
                  <c:v>11.41</c:v>
                </c:pt>
                <c:pt idx="7">
                  <c:v>50</c:v>
                </c:pt>
                <c:pt idx="8">
                  <c:v>0.15</c:v>
                </c:pt>
                <c:pt idx="9">
                  <c:v>0</c:v>
                </c:pt>
                <c:pt idx="10">
                  <c:v>193.34</c:v>
                </c:pt>
              </c:numCache>
            </c:numRef>
          </c:val>
        </c:ser>
        <c:ser>
          <c:idx val="3"/>
          <c:order val="3"/>
          <c:tx>
            <c:strRef>
              <c:f>S51H24表!$J$59</c:f>
              <c:strCache>
                <c:ptCount val="1"/>
                <c:pt idx="0">
                  <c:v>民有地</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S51H24表!$J$60:$J$70</c:f>
              <c:numCache>
                <c:formatCode>General</c:formatCode>
                <c:ptCount val="11"/>
                <c:pt idx="0">
                  <c:v>999</c:v>
                </c:pt>
                <c:pt idx="1">
                  <c:v>46</c:v>
                </c:pt>
                <c:pt idx="2">
                  <c:v>238</c:v>
                </c:pt>
                <c:pt idx="3">
                  <c:v>50</c:v>
                </c:pt>
                <c:pt idx="4">
                  <c:v>275</c:v>
                </c:pt>
                <c:pt idx="5">
                  <c:v>2673.3</c:v>
                </c:pt>
                <c:pt idx="6">
                  <c:v>294.35000000000002</c:v>
                </c:pt>
                <c:pt idx="7">
                  <c:v>2570.3000000000002</c:v>
                </c:pt>
                <c:pt idx="8">
                  <c:v>29.19</c:v>
                </c:pt>
                <c:pt idx="9">
                  <c:v>0</c:v>
                </c:pt>
                <c:pt idx="10">
                  <c:v>0</c:v>
                </c:pt>
              </c:numCache>
            </c:numRef>
          </c:val>
        </c:ser>
        <c:dLbls>
          <c:showLegendKey val="0"/>
          <c:showVal val="0"/>
          <c:showCatName val="0"/>
          <c:showSerName val="0"/>
          <c:showPercent val="0"/>
          <c:showBubbleSize val="0"/>
        </c:dLbls>
        <c:gapWidth val="0"/>
        <c:overlap val="100"/>
        <c:axId val="246515968"/>
        <c:axId val="246521856"/>
      </c:barChart>
      <c:dateAx>
        <c:axId val="246515968"/>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6521856"/>
        <c:crosses val="autoZero"/>
        <c:auto val="0"/>
        <c:lblOffset val="100"/>
        <c:baseTimeUnit val="years"/>
      </c:dateAx>
      <c:valAx>
        <c:axId val="246521856"/>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6515968"/>
        <c:crosses val="autoZero"/>
        <c:crossBetween val="between"/>
      </c:valAx>
      <c:spPr>
        <a:solidFill>
          <a:srgbClr val="FFFFFF"/>
        </a:solidFill>
        <a:ln w="12700">
          <a:solidFill>
            <a:srgbClr val="808080"/>
          </a:solidFill>
          <a:prstDash val="solid"/>
        </a:ln>
      </c:spPr>
    </c:plotArea>
    <c:legend>
      <c:legendPos val="t"/>
      <c:layout>
        <c:manualLayout>
          <c:xMode val="edge"/>
          <c:yMode val="edge"/>
          <c:x val="0.17698757210846844"/>
          <c:y val="0.15014880402763053"/>
          <c:w val="0.31531224438441935"/>
          <c:h val="0.19118513065459319"/>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自然環境保全地域所有内訳</a:t>
            </a:r>
            <a:r>
              <a:rPr lang="en-US" altLang="ja-JP"/>
              <a:t>(H29)</a:t>
            </a:r>
            <a:endParaRPr lang="ja-JP" altLang="en-US"/>
          </a:p>
        </c:rich>
      </c:tx>
      <c:layout>
        <c:manualLayout>
          <c:xMode val="edge"/>
          <c:yMode val="edge"/>
          <c:x val="0.1972562377296638"/>
          <c:y val="9.4455889408549907E-3"/>
        </c:manualLayout>
      </c:layout>
      <c:overlay val="0"/>
      <c:spPr>
        <a:solidFill>
          <a:sysClr val="window" lastClr="FFFFFF"/>
        </a:solidFill>
        <a:ln w="25400">
          <a:noFill/>
        </a:ln>
      </c:spPr>
    </c:title>
    <c:autoTitleDeleted val="0"/>
    <c:plotArea>
      <c:layout>
        <c:manualLayout>
          <c:layoutTarget val="inner"/>
          <c:xMode val="edge"/>
          <c:yMode val="edge"/>
          <c:x val="0.12529381010612164"/>
          <c:y val="8.6696784580447883E-2"/>
          <c:w val="0.87470618989387838"/>
          <c:h val="0.6113910498271542"/>
        </c:manualLayout>
      </c:layout>
      <c:barChart>
        <c:barDir val="col"/>
        <c:grouping val="percentStacked"/>
        <c:varyColors val="0"/>
        <c:ser>
          <c:idx val="0"/>
          <c:order val="0"/>
          <c:tx>
            <c:strRef>
              <c:f>S51H24表!$H$38</c:f>
              <c:strCache>
                <c:ptCount val="1"/>
                <c:pt idx="0">
                  <c:v>国有地</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S51H24表!$H$39:$H$54</c:f>
              <c:numCache>
                <c:formatCode>General</c:formatCode>
                <c:ptCount val="16"/>
                <c:pt idx="0">
                  <c:v>544</c:v>
                </c:pt>
                <c:pt idx="1">
                  <c:v>0</c:v>
                </c:pt>
                <c:pt idx="2">
                  <c:v>904.96</c:v>
                </c:pt>
                <c:pt idx="3">
                  <c:v>9</c:v>
                </c:pt>
                <c:pt idx="4">
                  <c:v>47.7</c:v>
                </c:pt>
                <c:pt idx="5">
                  <c:v>323</c:v>
                </c:pt>
                <c:pt idx="6">
                  <c:v>333</c:v>
                </c:pt>
                <c:pt idx="7">
                  <c:v>0</c:v>
                </c:pt>
                <c:pt idx="8">
                  <c:v>168.47</c:v>
                </c:pt>
                <c:pt idx="9">
                  <c:v>14.53</c:v>
                </c:pt>
                <c:pt idx="10">
                  <c:v>84.11</c:v>
                </c:pt>
                <c:pt idx="11">
                  <c:v>230.94</c:v>
                </c:pt>
                <c:pt idx="12">
                  <c:v>12.38</c:v>
                </c:pt>
                <c:pt idx="13">
                  <c:v>0</c:v>
                </c:pt>
                <c:pt idx="14">
                  <c:v>5</c:v>
                </c:pt>
                <c:pt idx="15">
                  <c:v>2.25</c:v>
                </c:pt>
              </c:numCache>
            </c:numRef>
          </c:val>
        </c:ser>
        <c:ser>
          <c:idx val="1"/>
          <c:order val="1"/>
          <c:tx>
            <c:strRef>
              <c:f>S51H24表!$J$38</c:f>
              <c:strCache>
                <c:ptCount val="1"/>
                <c:pt idx="0">
                  <c:v>県有地</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S51H24表!$J$39:$J$54</c:f>
              <c:numCache>
                <c:formatCode>General</c:formatCode>
                <c:ptCount val="16"/>
                <c:pt idx="0">
                  <c:v>0</c:v>
                </c:pt>
                <c:pt idx="1">
                  <c:v>0</c:v>
                </c:pt>
                <c:pt idx="2">
                  <c:v>215.07</c:v>
                </c:pt>
                <c:pt idx="3">
                  <c:v>66</c:v>
                </c:pt>
                <c:pt idx="4">
                  <c:v>30</c:v>
                </c:pt>
                <c:pt idx="5">
                  <c:v>0</c:v>
                </c:pt>
                <c:pt idx="6">
                  <c:v>90</c:v>
                </c:pt>
                <c:pt idx="7">
                  <c:v>42.07</c:v>
                </c:pt>
                <c:pt idx="8">
                  <c:v>446.03</c:v>
                </c:pt>
                <c:pt idx="9">
                  <c:v>0</c:v>
                </c:pt>
                <c:pt idx="10">
                  <c:v>0</c:v>
                </c:pt>
                <c:pt idx="11">
                  <c:v>21.13</c:v>
                </c:pt>
                <c:pt idx="12">
                  <c:v>0</c:v>
                </c:pt>
                <c:pt idx="13">
                  <c:v>34.46</c:v>
                </c:pt>
                <c:pt idx="14">
                  <c:v>0</c:v>
                </c:pt>
                <c:pt idx="15">
                  <c:v>0</c:v>
                </c:pt>
              </c:numCache>
            </c:numRef>
          </c:val>
        </c:ser>
        <c:ser>
          <c:idx val="2"/>
          <c:order val="2"/>
          <c:tx>
            <c:strRef>
              <c:f>S51H24表!$L$38</c:f>
              <c:strCache>
                <c:ptCount val="1"/>
                <c:pt idx="0">
                  <c:v>市町村有地</c:v>
                </c:pt>
              </c:strCache>
            </c:strRef>
          </c:tx>
          <c:spPr>
            <a:solidFill>
              <a:srgbClr val="FFFFCC"/>
            </a:solid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S51H24表!$L$39:$L$54</c:f>
              <c:numCache>
                <c:formatCode>General</c:formatCode>
                <c:ptCount val="16"/>
                <c:pt idx="0">
                  <c:v>0</c:v>
                </c:pt>
                <c:pt idx="1">
                  <c:v>0.7</c:v>
                </c:pt>
                <c:pt idx="2">
                  <c:v>249</c:v>
                </c:pt>
                <c:pt idx="3">
                  <c:v>48</c:v>
                </c:pt>
                <c:pt idx="4">
                  <c:v>14</c:v>
                </c:pt>
                <c:pt idx="5">
                  <c:v>26</c:v>
                </c:pt>
                <c:pt idx="6">
                  <c:v>139</c:v>
                </c:pt>
                <c:pt idx="7">
                  <c:v>0</c:v>
                </c:pt>
                <c:pt idx="8">
                  <c:v>0</c:v>
                </c:pt>
                <c:pt idx="9">
                  <c:v>0</c:v>
                </c:pt>
                <c:pt idx="10">
                  <c:v>0</c:v>
                </c:pt>
                <c:pt idx="11">
                  <c:v>0</c:v>
                </c:pt>
                <c:pt idx="12">
                  <c:v>1.33</c:v>
                </c:pt>
                <c:pt idx="13">
                  <c:v>0</c:v>
                </c:pt>
                <c:pt idx="14">
                  <c:v>747.5</c:v>
                </c:pt>
                <c:pt idx="15">
                  <c:v>0</c:v>
                </c:pt>
              </c:numCache>
            </c:numRef>
          </c:val>
        </c:ser>
        <c:ser>
          <c:idx val="3"/>
          <c:order val="3"/>
          <c:tx>
            <c:strRef>
              <c:f>S51H24表!$N$38</c:f>
              <c:strCache>
                <c:ptCount val="1"/>
                <c:pt idx="0">
                  <c:v>民有地</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S51H24表!$B$39:$B$54</c:f>
              <c:strCache>
                <c:ptCount val="16"/>
                <c:pt idx="0">
                  <c:v>伊豆沼･内沼</c:v>
                </c:pt>
                <c:pt idx="1">
                  <c:v>箆岳山</c:v>
                </c:pt>
                <c:pt idx="2">
                  <c:v>仙台湾海浜</c:v>
                </c:pt>
                <c:pt idx="3">
                  <c:v>太白山</c:v>
                </c:pt>
                <c:pt idx="4">
                  <c:v>樽水･五社山</c:v>
                </c:pt>
                <c:pt idx="5">
                  <c:v>釜房湖</c:v>
                </c:pt>
                <c:pt idx="6">
                  <c:v>谷山</c:v>
                </c:pt>
                <c:pt idx="7">
                  <c:v>御嶽山(みたけやま)</c:v>
                </c:pt>
                <c:pt idx="8">
                  <c:v>一桧山(いっぴつやま)･田代</c:v>
                </c:pt>
                <c:pt idx="9">
                  <c:v>鱒淵観音堂</c:v>
                </c:pt>
                <c:pt idx="10">
                  <c:v>魚取沼(ゆとりぬま)</c:v>
                </c:pt>
                <c:pt idx="11">
                  <c:v>翁倉山(おきなくらやま)</c:v>
                </c:pt>
                <c:pt idx="12">
                  <c:v>斗蔵山(とぐらやま)</c:v>
                </c:pt>
                <c:pt idx="13">
                  <c:v>東成田の自然林</c:v>
                </c:pt>
                <c:pt idx="14">
                  <c:v>荒沢</c:v>
                </c:pt>
                <c:pt idx="15">
                  <c:v>商人沼</c:v>
                </c:pt>
              </c:strCache>
            </c:strRef>
          </c:cat>
          <c:val>
            <c:numRef>
              <c:f>S51H24表!$N$39:$N$54</c:f>
              <c:numCache>
                <c:formatCode>General</c:formatCode>
                <c:ptCount val="16"/>
                <c:pt idx="0">
                  <c:v>15</c:v>
                </c:pt>
                <c:pt idx="1">
                  <c:v>34</c:v>
                </c:pt>
                <c:pt idx="2">
                  <c:v>138.66</c:v>
                </c:pt>
                <c:pt idx="3">
                  <c:v>328.11</c:v>
                </c:pt>
                <c:pt idx="4">
                  <c:v>1225.3</c:v>
                </c:pt>
                <c:pt idx="5">
                  <c:v>1327</c:v>
                </c:pt>
                <c:pt idx="6">
                  <c:v>332</c:v>
                </c:pt>
                <c:pt idx="7">
                  <c:v>7.58</c:v>
                </c:pt>
                <c:pt idx="8">
                  <c:v>0</c:v>
                </c:pt>
                <c:pt idx="9">
                  <c:v>9.8699999999999992</c:v>
                </c:pt>
                <c:pt idx="10">
                  <c:v>0</c:v>
                </c:pt>
                <c:pt idx="11">
                  <c:v>288.97000000000003</c:v>
                </c:pt>
                <c:pt idx="12">
                  <c:v>14.44</c:v>
                </c:pt>
                <c:pt idx="13">
                  <c:v>1.51</c:v>
                </c:pt>
                <c:pt idx="14">
                  <c:v>2.1</c:v>
                </c:pt>
                <c:pt idx="15">
                  <c:v>0</c:v>
                </c:pt>
              </c:numCache>
            </c:numRef>
          </c:val>
        </c:ser>
        <c:dLbls>
          <c:showLegendKey val="0"/>
          <c:showVal val="0"/>
          <c:showCatName val="0"/>
          <c:showSerName val="0"/>
          <c:showPercent val="0"/>
          <c:showBubbleSize val="0"/>
        </c:dLbls>
        <c:gapWidth val="0"/>
        <c:overlap val="100"/>
        <c:axId val="246626560"/>
        <c:axId val="246640640"/>
      </c:barChart>
      <c:dateAx>
        <c:axId val="246626560"/>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6640640"/>
        <c:crosses val="autoZero"/>
        <c:auto val="0"/>
        <c:lblOffset val="100"/>
        <c:baseTimeUnit val="years"/>
      </c:dateAx>
      <c:valAx>
        <c:axId val="246640640"/>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6626560"/>
        <c:crosses val="autoZero"/>
        <c:crossBetween val="between"/>
      </c:valAx>
      <c:spPr>
        <a:solidFill>
          <a:srgbClr val="FFFFFF"/>
        </a:solidFill>
        <a:ln w="12700">
          <a:solidFill>
            <a:srgbClr val="808080"/>
          </a:solidFill>
          <a:prstDash val="solid"/>
        </a:ln>
      </c:spPr>
    </c:plotArea>
    <c:legend>
      <c:legendPos val="t"/>
      <c:layout>
        <c:manualLayout>
          <c:xMode val="edge"/>
          <c:yMode val="edge"/>
          <c:x val="0.69475818174823556"/>
          <c:y val="0.50267659137035281"/>
          <c:w val="0.27526514647462558"/>
          <c:h val="0.15622369719911661"/>
        </c:manualLayout>
      </c:layout>
      <c:overlay val="0"/>
      <c:spPr>
        <a:solidFill>
          <a:sysClr val="window" lastClr="FFFFFF"/>
        </a:solidFill>
      </c:spPr>
      <c:txPr>
        <a:bodyPr/>
        <a:lstStyle/>
        <a:p>
          <a:pPr>
            <a:defRPr sz="12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緑地環境保全地域所有内訳</a:t>
            </a:r>
            <a:r>
              <a:rPr lang="en-US" altLang="ja-JP"/>
              <a:t>(H29)</a:t>
            </a:r>
            <a:endParaRPr lang="ja-JP" altLang="en-US"/>
          </a:p>
        </c:rich>
      </c:tx>
      <c:layout>
        <c:manualLayout>
          <c:xMode val="edge"/>
          <c:yMode val="edge"/>
          <c:x val="0.15493262840852412"/>
          <c:y val="9.4455515819933944E-3"/>
        </c:manualLayout>
      </c:layout>
      <c:overlay val="0"/>
      <c:spPr>
        <a:solidFill>
          <a:sysClr val="window" lastClr="FFFFFF"/>
        </a:solidFill>
        <a:ln w="25400">
          <a:noFill/>
        </a:ln>
      </c:spPr>
    </c:title>
    <c:autoTitleDeleted val="0"/>
    <c:plotArea>
      <c:layout>
        <c:manualLayout>
          <c:layoutTarget val="inner"/>
          <c:xMode val="edge"/>
          <c:yMode val="edge"/>
          <c:x val="0.11728439052416291"/>
          <c:y val="0.13331202918775001"/>
          <c:w val="0.92413092481086923"/>
          <c:h val="0.64544954232409568"/>
        </c:manualLayout>
      </c:layout>
      <c:barChart>
        <c:barDir val="col"/>
        <c:grouping val="percentStacked"/>
        <c:varyColors val="0"/>
        <c:ser>
          <c:idx val="0"/>
          <c:order val="0"/>
          <c:tx>
            <c:strRef>
              <c:f>S51H24表!$G$59</c:f>
              <c:strCache>
                <c:ptCount val="1"/>
                <c:pt idx="0">
                  <c:v>国有地</c:v>
                </c:pt>
              </c:strCache>
            </c:strRef>
          </c:tx>
          <c:spPr>
            <a:pattFill prst="smGrid">
              <a:fgClr>
                <a:srgbClr val="FF99CC"/>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S51H24表!$G$60:$G$70</c:f>
              <c:numCache>
                <c:formatCode>General</c:formatCode>
                <c:ptCount val="11"/>
                <c:pt idx="0">
                  <c:v>843</c:v>
                </c:pt>
                <c:pt idx="1">
                  <c:v>0</c:v>
                </c:pt>
                <c:pt idx="2">
                  <c:v>45</c:v>
                </c:pt>
                <c:pt idx="3">
                  <c:v>74</c:v>
                </c:pt>
                <c:pt idx="4">
                  <c:v>582</c:v>
                </c:pt>
                <c:pt idx="5">
                  <c:v>0</c:v>
                </c:pt>
                <c:pt idx="6">
                  <c:v>5.76</c:v>
                </c:pt>
                <c:pt idx="7">
                  <c:v>179.6</c:v>
                </c:pt>
                <c:pt idx="8">
                  <c:v>1.24</c:v>
                </c:pt>
                <c:pt idx="9">
                  <c:v>0</c:v>
                </c:pt>
                <c:pt idx="10">
                  <c:v>0</c:v>
                </c:pt>
              </c:numCache>
            </c:numRef>
          </c:val>
        </c:ser>
        <c:ser>
          <c:idx val="1"/>
          <c:order val="1"/>
          <c:tx>
            <c:strRef>
              <c:f>S51H24表!$H$59</c:f>
              <c:strCache>
                <c:ptCount val="1"/>
                <c:pt idx="0">
                  <c:v>県有地</c:v>
                </c:pt>
              </c:strCache>
            </c:strRef>
          </c:tx>
          <c:spPr>
            <a:pattFill prst="pct30">
              <a:fgClr>
                <a:srgbClr val="00FF00"/>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S51H24表!$H$60:$H$70</c:f>
              <c:numCache>
                <c:formatCode>General</c:formatCode>
                <c:ptCount val="11"/>
                <c:pt idx="0">
                  <c:v>0</c:v>
                </c:pt>
                <c:pt idx="1">
                  <c:v>0</c:v>
                </c:pt>
                <c:pt idx="2">
                  <c:v>530</c:v>
                </c:pt>
                <c:pt idx="3">
                  <c:v>0</c:v>
                </c:pt>
                <c:pt idx="4">
                  <c:v>0</c:v>
                </c:pt>
                <c:pt idx="5">
                  <c:v>105.1</c:v>
                </c:pt>
                <c:pt idx="6">
                  <c:v>0</c:v>
                </c:pt>
                <c:pt idx="7">
                  <c:v>30.1</c:v>
                </c:pt>
                <c:pt idx="8">
                  <c:v>0</c:v>
                </c:pt>
                <c:pt idx="9">
                  <c:v>21.81</c:v>
                </c:pt>
                <c:pt idx="10">
                  <c:v>606.70000000000005</c:v>
                </c:pt>
              </c:numCache>
            </c:numRef>
          </c:val>
        </c:ser>
        <c:ser>
          <c:idx val="2"/>
          <c:order val="2"/>
          <c:tx>
            <c:strRef>
              <c:f>S51H24表!$I$59</c:f>
              <c:strCache>
                <c:ptCount val="1"/>
                <c:pt idx="0">
                  <c:v>市町村有地</c:v>
                </c:pt>
              </c:strCache>
            </c:strRef>
          </c:tx>
          <c:spPr>
            <a:solidFill>
              <a:srgbClr val="FFFFCC"/>
            </a:solid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S51H24表!$I$60:$I$70</c:f>
              <c:numCache>
                <c:formatCode>General</c:formatCode>
                <c:ptCount val="11"/>
                <c:pt idx="0">
                  <c:v>100</c:v>
                </c:pt>
                <c:pt idx="1">
                  <c:v>19</c:v>
                </c:pt>
                <c:pt idx="2">
                  <c:v>232</c:v>
                </c:pt>
                <c:pt idx="3">
                  <c:v>0</c:v>
                </c:pt>
                <c:pt idx="4">
                  <c:v>0</c:v>
                </c:pt>
                <c:pt idx="5">
                  <c:v>117.6</c:v>
                </c:pt>
                <c:pt idx="6">
                  <c:v>11.41</c:v>
                </c:pt>
                <c:pt idx="7">
                  <c:v>50</c:v>
                </c:pt>
                <c:pt idx="8">
                  <c:v>0.15</c:v>
                </c:pt>
                <c:pt idx="9">
                  <c:v>0</c:v>
                </c:pt>
                <c:pt idx="10">
                  <c:v>193.34</c:v>
                </c:pt>
              </c:numCache>
            </c:numRef>
          </c:val>
        </c:ser>
        <c:ser>
          <c:idx val="3"/>
          <c:order val="3"/>
          <c:tx>
            <c:strRef>
              <c:f>S51H24表!$J$59</c:f>
              <c:strCache>
                <c:ptCount val="1"/>
                <c:pt idx="0">
                  <c:v>民有地</c:v>
                </c:pt>
              </c:strCache>
            </c:strRef>
          </c:tx>
          <c:spPr>
            <a:pattFill prst="narHorz">
              <a:fgClr>
                <a:srgbClr val="CCFFFF"/>
              </a:fgClr>
              <a:bgClr>
                <a:srgbClr val="FFFFFF"/>
              </a:bgClr>
            </a:pattFill>
            <a:ln w="0">
              <a:solidFill>
                <a:sysClr val="window" lastClr="FFFFFF">
                  <a:lumMod val="50000"/>
                </a:sysClr>
              </a:solidFill>
              <a:prstDash val="solid"/>
            </a:ln>
          </c:spPr>
          <c:invertIfNegative val="0"/>
          <c:cat>
            <c:strRef>
              <c:f>S51H24表!$B$60:$B$70</c:f>
              <c:strCache>
                <c:ptCount val="11"/>
                <c:pt idx="0">
                  <c:v>蕃山･斎勝沼</c:v>
                </c:pt>
                <c:pt idx="1">
                  <c:v>加瀬沼</c:v>
                </c:pt>
                <c:pt idx="2">
                  <c:v>県民の森</c:v>
                </c:pt>
                <c:pt idx="3">
                  <c:v>丸田沢</c:v>
                </c:pt>
                <c:pt idx="4">
                  <c:v>権現森</c:v>
                </c:pt>
                <c:pt idx="5">
                  <c:v>加護坊･箆岳山</c:v>
                </c:pt>
                <c:pt idx="6">
                  <c:v>深山</c:v>
                </c:pt>
                <c:pt idx="7">
                  <c:v>高館･千貫山</c:v>
                </c:pt>
                <c:pt idx="8">
                  <c:v>愛宕山</c:v>
                </c:pt>
                <c:pt idx="9">
                  <c:v>昭和万葉の森</c:v>
                </c:pt>
                <c:pt idx="10">
                  <c:v>番ケ森山周辺地域</c:v>
                </c:pt>
              </c:strCache>
            </c:strRef>
          </c:cat>
          <c:val>
            <c:numRef>
              <c:f>S51H24表!$J$60:$J$70</c:f>
              <c:numCache>
                <c:formatCode>General</c:formatCode>
                <c:ptCount val="11"/>
                <c:pt idx="0">
                  <c:v>999</c:v>
                </c:pt>
                <c:pt idx="1">
                  <c:v>46</c:v>
                </c:pt>
                <c:pt idx="2">
                  <c:v>238</c:v>
                </c:pt>
                <c:pt idx="3">
                  <c:v>50</c:v>
                </c:pt>
                <c:pt idx="4">
                  <c:v>275</c:v>
                </c:pt>
                <c:pt idx="5">
                  <c:v>2673.3</c:v>
                </c:pt>
                <c:pt idx="6">
                  <c:v>294.35000000000002</c:v>
                </c:pt>
                <c:pt idx="7">
                  <c:v>2570.3000000000002</c:v>
                </c:pt>
                <c:pt idx="8">
                  <c:v>29.19</c:v>
                </c:pt>
                <c:pt idx="9">
                  <c:v>0</c:v>
                </c:pt>
                <c:pt idx="10">
                  <c:v>0</c:v>
                </c:pt>
              </c:numCache>
            </c:numRef>
          </c:val>
        </c:ser>
        <c:dLbls>
          <c:showLegendKey val="0"/>
          <c:showVal val="0"/>
          <c:showCatName val="0"/>
          <c:showSerName val="0"/>
          <c:showPercent val="0"/>
          <c:showBubbleSize val="0"/>
        </c:dLbls>
        <c:gapWidth val="0"/>
        <c:overlap val="100"/>
        <c:axId val="246704384"/>
        <c:axId val="246710272"/>
      </c:barChart>
      <c:dateAx>
        <c:axId val="246704384"/>
        <c:scaling>
          <c:orientation val="minMax"/>
        </c:scaling>
        <c:delete val="0"/>
        <c:axPos val="b"/>
        <c:majorGridlines>
          <c:spPr>
            <a:ln w="3175">
              <a:solidFill>
                <a:sysClr val="window" lastClr="FFFFFF">
                  <a:lumMod val="85000"/>
                </a:sys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46710272"/>
        <c:crosses val="autoZero"/>
        <c:auto val="0"/>
        <c:lblOffset val="100"/>
        <c:baseTimeUnit val="years"/>
      </c:dateAx>
      <c:valAx>
        <c:axId val="246710272"/>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46704384"/>
        <c:crosses val="autoZero"/>
        <c:crossBetween val="between"/>
      </c:valAx>
      <c:spPr>
        <a:solidFill>
          <a:srgbClr val="FFFFFF"/>
        </a:solidFill>
        <a:ln w="12700">
          <a:solidFill>
            <a:srgbClr val="808080"/>
          </a:solidFill>
          <a:prstDash val="solid"/>
        </a:ln>
      </c:spPr>
    </c:plotArea>
    <c:legend>
      <c:legendPos val="t"/>
      <c:layout>
        <c:manualLayout>
          <c:xMode val="edge"/>
          <c:yMode val="edge"/>
          <c:x val="0.55897944006999123"/>
          <c:y val="0.39779229100392305"/>
          <c:w val="0.39644269466316712"/>
          <c:h val="0.17953131950276766"/>
        </c:manualLayout>
      </c:layout>
      <c:overlay val="0"/>
      <c:spPr>
        <a:solidFill>
          <a:sysClr val="window" lastClr="FFFFFF"/>
        </a:solidFill>
      </c:spPr>
      <c:txPr>
        <a:bodyPr/>
        <a:lstStyle/>
        <a:p>
          <a:pPr>
            <a:defRPr sz="12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0" i="0" u="none" strike="noStrike" baseline="0">
                <a:solidFill>
                  <a:srgbClr val="000000"/>
                </a:solidFill>
                <a:latin typeface="Meiryo UI" panose="020B0604030504040204" pitchFamily="50" charset="-128"/>
                <a:ea typeface="Meiryo UI" panose="020B0604030504040204" pitchFamily="50" charset="-128"/>
                <a:cs typeface="明朝"/>
              </a:defRPr>
            </a:pPr>
            <a:r>
              <a:rPr lang="ja-JP" altLang="en-US"/>
              <a:t>自然･緑地環境保全地域及び国立公園等自然公園などの対県土面積比</a:t>
            </a:r>
          </a:p>
        </c:rich>
      </c:tx>
      <c:layout>
        <c:manualLayout>
          <c:xMode val="edge"/>
          <c:yMode val="edge"/>
          <c:x val="3.2516667524346198E-2"/>
          <c:y val="1.939105066791251E-2"/>
        </c:manualLayout>
      </c:layout>
      <c:overlay val="0"/>
      <c:spPr>
        <a:noFill/>
        <a:ln w="25400">
          <a:noFill/>
        </a:ln>
      </c:spPr>
    </c:title>
    <c:autoTitleDeleted val="0"/>
    <c:plotArea>
      <c:layout>
        <c:manualLayout>
          <c:layoutTarget val="inner"/>
          <c:xMode val="edge"/>
          <c:yMode val="edge"/>
          <c:x val="3.2578146381993904E-2"/>
          <c:y val="0.37474792896116599"/>
          <c:w val="0.49204214283740255"/>
          <c:h val="0.300790865640921"/>
        </c:manualLayout>
      </c:layout>
      <c:barChart>
        <c:barDir val="bar"/>
        <c:grouping val="stacked"/>
        <c:varyColors val="0"/>
        <c:ser>
          <c:idx val="3"/>
          <c:order val="0"/>
          <c:tx>
            <c:strRef>
              <c:f>S51H24表!$C$133</c:f>
              <c:strCache>
                <c:ptCount val="1"/>
                <c:pt idx="0">
                  <c:v>緑地環境保全地域11ヶ所</c:v>
                </c:pt>
              </c:strCache>
            </c:strRef>
          </c:tx>
          <c:spPr>
            <a:pattFill prst="pct50">
              <a:fgClr>
                <a:srgbClr val="C00000"/>
              </a:fgClr>
              <a:bgClr>
                <a:sysClr val="window" lastClr="FFFFFF"/>
              </a:bgClr>
            </a:pattFill>
            <a:ln w="22225">
              <a:solidFill>
                <a:srgbClr val="7030A0"/>
              </a:solidFill>
            </a:ln>
          </c:spPr>
          <c:invertIfNegative val="0"/>
          <c:cat>
            <c:strRef>
              <c:f>S51H24表!$G$128</c:f>
              <c:strCache>
                <c:ptCount val="1"/>
                <c:pt idx="0">
                  <c:v>面積比 (％)</c:v>
                </c:pt>
              </c:strCache>
            </c:strRef>
          </c:cat>
          <c:val>
            <c:numRef>
              <c:f>S51H24表!$G$133</c:f>
              <c:numCache>
                <c:formatCode>0.00</c:formatCode>
                <c:ptCount val="1"/>
                <c:pt idx="0">
                  <c:v>1.4992210822495968</c:v>
                </c:pt>
              </c:numCache>
            </c:numRef>
          </c:val>
        </c:ser>
        <c:ser>
          <c:idx val="2"/>
          <c:order val="1"/>
          <c:tx>
            <c:strRef>
              <c:f>S51H24表!$C$132</c:f>
              <c:strCache>
                <c:ptCount val="1"/>
                <c:pt idx="0">
                  <c:v>自然環境保全地域16ヶ所</c:v>
                </c:pt>
              </c:strCache>
            </c:strRef>
          </c:tx>
          <c:spPr>
            <a:pattFill prst="narHorz">
              <a:fgClr>
                <a:srgbClr val="C00000"/>
              </a:fgClr>
              <a:bgClr>
                <a:sysClr val="window" lastClr="FFFFFF"/>
              </a:bgClr>
            </a:pattFill>
            <a:ln w="22225">
              <a:solidFill>
                <a:sysClr val="window" lastClr="FFFFFF">
                  <a:lumMod val="50000"/>
                </a:sysClr>
              </a:solidFill>
            </a:ln>
          </c:spPr>
          <c:invertIfNegative val="0"/>
          <c:cat>
            <c:strRef>
              <c:f>S51H24表!$G$128</c:f>
              <c:strCache>
                <c:ptCount val="1"/>
                <c:pt idx="0">
                  <c:v>面積比 (％)</c:v>
                </c:pt>
              </c:strCache>
            </c:strRef>
          </c:cat>
          <c:val>
            <c:numRef>
              <c:f>S51H24表!$G$132</c:f>
              <c:numCache>
                <c:formatCode>0.00</c:formatCode>
                <c:ptCount val="1"/>
                <c:pt idx="0">
                  <c:v>1.1768410939162062</c:v>
                </c:pt>
              </c:numCache>
            </c:numRef>
          </c:val>
        </c:ser>
        <c:ser>
          <c:idx val="1"/>
          <c:order val="2"/>
          <c:tx>
            <c:strRef>
              <c:f>S51H24表!$C$131</c:f>
              <c:strCache>
                <c:ptCount val="1"/>
                <c:pt idx="0">
                  <c:v>県立公園8ヶ所</c:v>
                </c:pt>
              </c:strCache>
            </c:strRef>
          </c:tx>
          <c:spPr>
            <a:pattFill prst="pct30">
              <a:fgClr>
                <a:srgbClr val="FFFF00"/>
              </a:fgClr>
              <a:bgClr>
                <a:sysClr val="window" lastClr="FFFFFF"/>
              </a:bgClr>
            </a:pattFill>
            <a:ln w="22225">
              <a:solidFill>
                <a:sysClr val="window" lastClr="FFFFFF">
                  <a:lumMod val="50000"/>
                </a:sysClr>
              </a:solidFill>
            </a:ln>
          </c:spPr>
          <c:invertIfNegative val="0"/>
          <c:cat>
            <c:strRef>
              <c:f>S51H24表!$G$128</c:f>
              <c:strCache>
                <c:ptCount val="1"/>
                <c:pt idx="0">
                  <c:v>面積比 (％)</c:v>
                </c:pt>
              </c:strCache>
            </c:strRef>
          </c:cat>
          <c:val>
            <c:numRef>
              <c:f>S51H24表!$G$131</c:f>
              <c:numCache>
                <c:formatCode>0.00</c:formatCode>
                <c:ptCount val="1"/>
                <c:pt idx="0">
                  <c:v>14.554987475551592</c:v>
                </c:pt>
              </c:numCache>
            </c:numRef>
          </c:val>
        </c:ser>
        <c:ser>
          <c:idx val="0"/>
          <c:order val="3"/>
          <c:tx>
            <c:strRef>
              <c:f>S51H24表!$C$130</c:f>
              <c:strCache>
                <c:ptCount val="1"/>
                <c:pt idx="0">
                  <c:v>国定公園2ヶ所</c:v>
                </c:pt>
              </c:strCache>
            </c:strRef>
          </c:tx>
          <c:spPr>
            <a:pattFill prst="ltUpDiag">
              <a:fgClr>
                <a:srgbClr val="FFC000"/>
              </a:fgClr>
              <a:bgClr>
                <a:sysClr val="window" lastClr="FFFFFF"/>
              </a:bgClr>
            </a:pattFill>
            <a:ln w="22225">
              <a:solidFill>
                <a:sysClr val="window" lastClr="FFFFFF">
                  <a:lumMod val="50000"/>
                </a:sysClr>
              </a:solidFill>
            </a:ln>
          </c:spPr>
          <c:invertIfNegative val="0"/>
          <c:cat>
            <c:strRef>
              <c:f>S51H24表!$G$128</c:f>
              <c:strCache>
                <c:ptCount val="1"/>
                <c:pt idx="0">
                  <c:v>面積比 (％)</c:v>
                </c:pt>
              </c:strCache>
            </c:strRef>
          </c:cat>
          <c:val>
            <c:numRef>
              <c:f>S51H24表!$G$130</c:f>
              <c:numCache>
                <c:formatCode>0.00</c:formatCode>
                <c:ptCount val="1"/>
                <c:pt idx="0">
                  <c:v>6.9001818618536186</c:v>
                </c:pt>
              </c:numCache>
            </c:numRef>
          </c:val>
        </c:ser>
        <c:ser>
          <c:idx val="11"/>
          <c:order val="4"/>
          <c:tx>
            <c:strRef>
              <c:f>S51H24表!$C$129</c:f>
              <c:strCache>
                <c:ptCount val="1"/>
                <c:pt idx="0">
                  <c:v>三陸復興国立公園</c:v>
                </c:pt>
              </c:strCache>
            </c:strRef>
          </c:tx>
          <c:spPr>
            <a:pattFill prst="narVert">
              <a:fgClr>
                <a:srgbClr val="66FF66"/>
              </a:fgClr>
              <a:bgClr>
                <a:sysClr val="window" lastClr="FFFFFF"/>
              </a:bgClr>
            </a:pattFill>
            <a:ln w="22225">
              <a:solidFill>
                <a:sysClr val="window" lastClr="FFFFFF">
                  <a:lumMod val="50000"/>
                </a:sysClr>
              </a:solidFill>
            </a:ln>
          </c:spPr>
          <c:invertIfNegative val="0"/>
          <c:cat>
            <c:strRef>
              <c:f>S51H24表!$G$128</c:f>
              <c:strCache>
                <c:ptCount val="1"/>
                <c:pt idx="0">
                  <c:v>面積比 (％)</c:v>
                </c:pt>
              </c:strCache>
            </c:strRef>
          </c:cat>
          <c:val>
            <c:numRef>
              <c:f>S51H24表!$G$129</c:f>
              <c:numCache>
                <c:formatCode>0.00</c:formatCode>
                <c:ptCount val="1"/>
                <c:pt idx="0">
                  <c:v>2.0428919466081048</c:v>
                </c:pt>
              </c:numCache>
            </c:numRef>
          </c:val>
        </c:ser>
        <c:dLbls>
          <c:showLegendKey val="0"/>
          <c:showVal val="0"/>
          <c:showCatName val="0"/>
          <c:showSerName val="0"/>
          <c:showPercent val="0"/>
          <c:showBubbleSize val="0"/>
        </c:dLbls>
        <c:gapWidth val="0"/>
        <c:overlap val="100"/>
        <c:axId val="246823936"/>
        <c:axId val="246833920"/>
      </c:barChart>
      <c:catAx>
        <c:axId val="246823936"/>
        <c:scaling>
          <c:orientation val="minMax"/>
        </c:scaling>
        <c:delete val="0"/>
        <c:axPos val="l"/>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chemeClr val="bg1"/>
                </a:solidFill>
                <a:latin typeface="Meiryo UI"/>
                <a:ea typeface="Meiryo UI"/>
                <a:cs typeface="Meiryo UI"/>
              </a:defRPr>
            </a:pPr>
            <a:endParaRPr lang="ja-JP"/>
          </a:p>
        </c:txPr>
        <c:crossAx val="246833920"/>
        <c:crosses val="autoZero"/>
        <c:auto val="0"/>
        <c:lblAlgn val="ctr"/>
        <c:lblOffset val="100"/>
        <c:noMultiLvlLbl val="0"/>
      </c:catAx>
      <c:valAx>
        <c:axId val="246833920"/>
        <c:scaling>
          <c:orientation val="minMax"/>
        </c:scaling>
        <c:delete val="0"/>
        <c:axPos val="b"/>
        <c:majorGridlines>
          <c:spPr>
            <a:ln w="3175">
              <a:solidFill>
                <a:sysClr val="window" lastClr="FFFFFF">
                  <a:lumMod val="85000"/>
                </a:sysClr>
              </a:solid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46823936"/>
        <c:crosses val="autoZero"/>
        <c:crossBetween val="between"/>
      </c:valAx>
      <c:spPr>
        <a:solidFill>
          <a:srgbClr val="FFFFFF"/>
        </a:solidFill>
        <a:ln w="22225">
          <a:solidFill>
            <a:sysClr val="window" lastClr="FFFFFF">
              <a:lumMod val="50000"/>
            </a:sysClr>
          </a:solidFill>
          <a:prstDash val="solid"/>
        </a:ln>
      </c:spPr>
    </c:plotArea>
    <c:legend>
      <c:legendPos val="r"/>
      <c:layout>
        <c:manualLayout>
          <c:xMode val="edge"/>
          <c:yMode val="edge"/>
          <c:x val="0.54064178982973365"/>
          <c:y val="0.11827200223741431"/>
          <c:w val="0.45275789290342189"/>
          <c:h val="0.68800697111946041"/>
        </c:manualLayout>
      </c:layout>
      <c:overlay val="0"/>
      <c:txPr>
        <a:bodyPr/>
        <a:lstStyle/>
        <a:p>
          <a:pPr>
            <a:defRPr sz="1400" baseline="30000">
              <a:latin typeface="Meiryo UI" panose="020B0604030504040204" pitchFamily="50" charset="-128"/>
              <a:ea typeface="Meiryo UI" panose="020B0604030504040204" pitchFamily="50" charset="-128"/>
            </a:defRPr>
          </a:pPr>
          <a:endParaRPr lang="ja-JP"/>
        </a:p>
      </c:txPr>
    </c:legend>
    <c:plotVisOnly val="1"/>
    <c:dispBlanksAs val="gap"/>
    <c:showDLblsOverMax val="0"/>
  </c:chart>
  <c:spPr>
    <a:noFill/>
    <a:ln w="3175">
      <a:no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33617</xdr:colOff>
      <xdr:row>2</xdr:row>
      <xdr:rowOff>33617</xdr:rowOff>
    </xdr:from>
    <xdr:to>
      <xdr:col>7</xdr:col>
      <xdr:colOff>11206</xdr:colOff>
      <xdr:row>30</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100852</xdr:colOff>
      <xdr:row>2</xdr:row>
      <xdr:rowOff>33617</xdr:rowOff>
    </xdr:from>
    <xdr:to>
      <xdr:col>20</xdr:col>
      <xdr:colOff>78441</xdr:colOff>
      <xdr:row>30</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11205</xdr:colOff>
      <xdr:row>2</xdr:row>
      <xdr:rowOff>33617</xdr:rowOff>
    </xdr:from>
    <xdr:to>
      <xdr:col>14</xdr:col>
      <xdr:colOff>33618</xdr:colOff>
      <xdr:row>30</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56029</xdr:colOff>
      <xdr:row>2</xdr:row>
      <xdr:rowOff>33617</xdr:rowOff>
    </xdr:from>
    <xdr:to>
      <xdr:col>25</xdr:col>
      <xdr:colOff>381000</xdr:colOff>
      <xdr:row>30</xdr:row>
      <xdr:rowOff>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33616</xdr:colOff>
      <xdr:row>29</xdr:row>
      <xdr:rowOff>156881</xdr:rowOff>
    </xdr:from>
    <xdr:to>
      <xdr:col>27</xdr:col>
      <xdr:colOff>67235</xdr:colOff>
      <xdr:row>34</xdr:row>
      <xdr:rowOff>134470</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mdmyg/&#32076;&#28168;&#31038;&#20250;&#22303;&#22320;&#12456;&#12493;/&#22320;&#30446;&#21029;&#22303;&#22320;&#21033;&#29992;&#32076;&#241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トップ"/>
      <sheetName val="デタ表"/>
      <sheetName val="表示例"/>
      <sheetName val="取説"/>
      <sheetName val="作業シト"/>
      <sheetName val="グラフ雛形"/>
      <sheetName val="市町コド"/>
      <sheetName val="h24"/>
    </sheetNames>
    <sheetDataSet>
      <sheetData sheetId="0">
        <row r="28">
          <cell r="Q28" t="str">
            <v>整理番</v>
          </cell>
          <cell r="R28" t="str">
            <v>市町村コード</v>
          </cell>
          <cell r="S28" t="str">
            <v>地域</v>
          </cell>
          <cell r="T28" t="str">
            <v>現名称</v>
          </cell>
        </row>
        <row r="29">
          <cell r="Q29">
            <v>1</v>
          </cell>
          <cell r="R29">
            <v>100</v>
          </cell>
          <cell r="S29" t="str">
            <v>仙台市</v>
          </cell>
          <cell r="T29" t="str">
            <v>仙台市</v>
          </cell>
        </row>
        <row r="30">
          <cell r="Q30">
            <v>2</v>
          </cell>
          <cell r="R30">
            <v>201</v>
          </cell>
          <cell r="S30" t="str">
            <v>旧仙台市</v>
          </cell>
          <cell r="T30" t="str">
            <v>仙台市</v>
          </cell>
        </row>
        <row r="31">
          <cell r="Q31">
            <v>3</v>
          </cell>
          <cell r="R31">
            <v>210</v>
          </cell>
          <cell r="S31" t="str">
            <v>泉市</v>
          </cell>
          <cell r="T31" t="str">
            <v>仙台市</v>
          </cell>
        </row>
        <row r="32">
          <cell r="Q32">
            <v>4</v>
          </cell>
          <cell r="R32">
            <v>202</v>
          </cell>
          <cell r="S32" t="str">
            <v>石巻市</v>
          </cell>
          <cell r="T32" t="str">
            <v>石巻市</v>
          </cell>
        </row>
        <row r="33">
          <cell r="Q33">
            <v>5</v>
          </cell>
          <cell r="R33">
            <v>202.1</v>
          </cell>
          <cell r="S33" t="str">
            <v>旧石巻市</v>
          </cell>
          <cell r="T33" t="str">
            <v>石巻市</v>
          </cell>
        </row>
        <row r="34">
          <cell r="Q34">
            <v>6</v>
          </cell>
          <cell r="R34">
            <v>203</v>
          </cell>
          <cell r="S34" t="str">
            <v>塩竈市</v>
          </cell>
          <cell r="T34" t="str">
            <v>塩竈市</v>
          </cell>
        </row>
        <row r="35">
          <cell r="Q35">
            <v>7</v>
          </cell>
          <cell r="R35">
            <v>204</v>
          </cell>
          <cell r="S35" t="str">
            <v>古川市</v>
          </cell>
          <cell r="T35" t="str">
            <v>大崎市</v>
          </cell>
        </row>
        <row r="36">
          <cell r="Q36">
            <v>8</v>
          </cell>
          <cell r="R36">
            <v>205</v>
          </cell>
          <cell r="S36" t="str">
            <v>気仙沼市</v>
          </cell>
          <cell r="T36" t="str">
            <v>気仙沼市</v>
          </cell>
        </row>
        <row r="37">
          <cell r="Q37">
            <v>9</v>
          </cell>
          <cell r="R37">
            <v>205.1</v>
          </cell>
          <cell r="S37" t="str">
            <v>旧気仙沼市</v>
          </cell>
          <cell r="T37" t="str">
            <v>気仙沼市</v>
          </cell>
        </row>
        <row r="38">
          <cell r="Q38">
            <v>10</v>
          </cell>
          <cell r="R38">
            <v>206</v>
          </cell>
          <cell r="S38" t="str">
            <v>白石市</v>
          </cell>
          <cell r="T38" t="str">
            <v>白石市</v>
          </cell>
        </row>
        <row r="39">
          <cell r="Q39">
            <v>11</v>
          </cell>
          <cell r="R39">
            <v>207</v>
          </cell>
          <cell r="S39" t="str">
            <v>名取市</v>
          </cell>
          <cell r="T39" t="str">
            <v>名取市</v>
          </cell>
        </row>
        <row r="40">
          <cell r="Q40">
            <v>12</v>
          </cell>
          <cell r="R40">
            <v>208</v>
          </cell>
          <cell r="S40" t="str">
            <v>角田市</v>
          </cell>
          <cell r="T40" t="str">
            <v>角田市</v>
          </cell>
        </row>
        <row r="41">
          <cell r="Q41">
            <v>13</v>
          </cell>
          <cell r="R41">
            <v>209</v>
          </cell>
          <cell r="S41" t="str">
            <v>多賀城市</v>
          </cell>
          <cell r="T41" t="str">
            <v>多賀城市</v>
          </cell>
        </row>
        <row r="42">
          <cell r="Q42">
            <v>14</v>
          </cell>
          <cell r="R42">
            <v>211</v>
          </cell>
          <cell r="S42" t="str">
            <v>岩沼市</v>
          </cell>
          <cell r="T42" t="str">
            <v>岩沼市</v>
          </cell>
        </row>
        <row r="43">
          <cell r="Q43">
            <v>15</v>
          </cell>
          <cell r="R43">
            <v>212</v>
          </cell>
          <cell r="S43" t="str">
            <v>登米市</v>
          </cell>
          <cell r="T43" t="str">
            <v>登米市</v>
          </cell>
        </row>
        <row r="44">
          <cell r="Q44">
            <v>16</v>
          </cell>
          <cell r="R44">
            <v>213</v>
          </cell>
          <cell r="S44" t="str">
            <v>栗原市</v>
          </cell>
          <cell r="T44" t="str">
            <v>栗原市</v>
          </cell>
        </row>
        <row r="45">
          <cell r="Q45">
            <v>17</v>
          </cell>
          <cell r="R45">
            <v>214</v>
          </cell>
          <cell r="S45" t="str">
            <v>東松島市</v>
          </cell>
          <cell r="T45" t="str">
            <v>東松島市</v>
          </cell>
        </row>
        <row r="46">
          <cell r="Q46">
            <v>18</v>
          </cell>
          <cell r="R46">
            <v>215</v>
          </cell>
          <cell r="S46" t="str">
            <v>大崎市</v>
          </cell>
          <cell r="T46" t="str">
            <v>大崎市</v>
          </cell>
        </row>
        <row r="47">
          <cell r="Q47">
            <v>19</v>
          </cell>
          <cell r="R47">
            <v>301</v>
          </cell>
          <cell r="S47" t="str">
            <v>蔵王町</v>
          </cell>
          <cell r="T47" t="str">
            <v>蔵王町</v>
          </cell>
        </row>
        <row r="48">
          <cell r="Q48">
            <v>20</v>
          </cell>
          <cell r="R48">
            <v>302</v>
          </cell>
          <cell r="S48" t="str">
            <v>七ヶ宿町</v>
          </cell>
          <cell r="T48" t="str">
            <v>七ヶ宿町</v>
          </cell>
        </row>
        <row r="49">
          <cell r="Q49">
            <v>21</v>
          </cell>
          <cell r="R49">
            <v>321</v>
          </cell>
          <cell r="S49" t="str">
            <v>大河原町</v>
          </cell>
          <cell r="T49" t="str">
            <v>大河原町</v>
          </cell>
        </row>
        <row r="50">
          <cell r="Q50">
            <v>22</v>
          </cell>
          <cell r="R50">
            <v>322</v>
          </cell>
          <cell r="S50" t="str">
            <v>村田町</v>
          </cell>
          <cell r="T50" t="str">
            <v>村田町</v>
          </cell>
        </row>
        <row r="51">
          <cell r="Q51">
            <v>23</v>
          </cell>
          <cell r="R51">
            <v>323</v>
          </cell>
          <cell r="S51" t="str">
            <v>柴田町</v>
          </cell>
          <cell r="T51" t="str">
            <v>柴田町</v>
          </cell>
        </row>
        <row r="52">
          <cell r="Q52">
            <v>24</v>
          </cell>
          <cell r="R52">
            <v>324</v>
          </cell>
          <cell r="S52" t="str">
            <v>川崎町</v>
          </cell>
          <cell r="T52" t="str">
            <v>川崎町</v>
          </cell>
        </row>
        <row r="53">
          <cell r="Q53">
            <v>25</v>
          </cell>
          <cell r="R53">
            <v>341</v>
          </cell>
          <cell r="S53" t="str">
            <v>丸森町</v>
          </cell>
          <cell r="T53" t="str">
            <v>丸森町</v>
          </cell>
        </row>
        <row r="54">
          <cell r="Q54">
            <v>26</v>
          </cell>
          <cell r="R54">
            <v>361</v>
          </cell>
          <cell r="S54" t="str">
            <v>亘理町</v>
          </cell>
          <cell r="T54" t="str">
            <v>亘理町</v>
          </cell>
        </row>
        <row r="55">
          <cell r="Q55">
            <v>27</v>
          </cell>
          <cell r="R55">
            <v>362</v>
          </cell>
          <cell r="S55" t="str">
            <v>山元町</v>
          </cell>
          <cell r="T55" t="str">
            <v>山元町</v>
          </cell>
        </row>
        <row r="56">
          <cell r="Q56">
            <v>28</v>
          </cell>
          <cell r="R56">
            <v>401</v>
          </cell>
          <cell r="S56" t="str">
            <v>松島町</v>
          </cell>
          <cell r="T56" t="str">
            <v>松島町</v>
          </cell>
        </row>
        <row r="57">
          <cell r="Q57">
            <v>29</v>
          </cell>
          <cell r="R57">
            <v>404</v>
          </cell>
          <cell r="S57" t="str">
            <v>七ヶ浜町</v>
          </cell>
          <cell r="T57" t="str">
            <v>七ヶ浜町</v>
          </cell>
        </row>
        <row r="58">
          <cell r="Q58">
            <v>30</v>
          </cell>
          <cell r="R58">
            <v>406</v>
          </cell>
          <cell r="S58" t="str">
            <v>利府町</v>
          </cell>
          <cell r="T58" t="str">
            <v>利府町</v>
          </cell>
        </row>
        <row r="59">
          <cell r="Q59">
            <v>31</v>
          </cell>
          <cell r="R59">
            <v>421</v>
          </cell>
          <cell r="S59" t="str">
            <v>大和町</v>
          </cell>
          <cell r="T59" t="str">
            <v>大和町</v>
          </cell>
        </row>
        <row r="60">
          <cell r="Q60">
            <v>32</v>
          </cell>
          <cell r="R60">
            <v>422</v>
          </cell>
          <cell r="S60" t="str">
            <v>大郷町</v>
          </cell>
          <cell r="T60" t="str">
            <v>大郷町</v>
          </cell>
        </row>
        <row r="61">
          <cell r="Q61">
            <v>33</v>
          </cell>
          <cell r="R61">
            <v>423</v>
          </cell>
          <cell r="S61" t="str">
            <v>富谷町</v>
          </cell>
          <cell r="T61" t="str">
            <v>富谷町</v>
          </cell>
        </row>
        <row r="62">
          <cell r="Q62">
            <v>34</v>
          </cell>
          <cell r="R62">
            <v>424</v>
          </cell>
          <cell r="S62" t="str">
            <v>大衡村</v>
          </cell>
          <cell r="T62" t="str">
            <v>大衡村</v>
          </cell>
        </row>
        <row r="63">
          <cell r="Q63">
            <v>35</v>
          </cell>
          <cell r="R63">
            <v>444</v>
          </cell>
          <cell r="S63" t="str">
            <v>色麻町</v>
          </cell>
          <cell r="T63" t="str">
            <v>色麻町</v>
          </cell>
        </row>
        <row r="64">
          <cell r="Q64">
            <v>36</v>
          </cell>
          <cell r="R64">
            <v>445</v>
          </cell>
          <cell r="S64" t="str">
            <v>加美町</v>
          </cell>
          <cell r="T64" t="str">
            <v>加美町</v>
          </cell>
        </row>
        <row r="65">
          <cell r="Q65">
            <v>37</v>
          </cell>
          <cell r="R65">
            <v>501</v>
          </cell>
          <cell r="S65" t="str">
            <v>涌谷町</v>
          </cell>
          <cell r="T65" t="str">
            <v>涌谷町</v>
          </cell>
        </row>
        <row r="66">
          <cell r="Q66">
            <v>38</v>
          </cell>
          <cell r="R66">
            <v>505</v>
          </cell>
          <cell r="S66" t="str">
            <v>美里町</v>
          </cell>
          <cell r="T66" t="str">
            <v>美里町</v>
          </cell>
        </row>
        <row r="67">
          <cell r="Q67">
            <v>39</v>
          </cell>
          <cell r="R67">
            <v>581</v>
          </cell>
          <cell r="S67" t="str">
            <v>女川町</v>
          </cell>
          <cell r="T67" t="str">
            <v>女川町</v>
          </cell>
        </row>
        <row r="68">
          <cell r="Q68">
            <v>40</v>
          </cell>
          <cell r="R68">
            <v>606</v>
          </cell>
          <cell r="S68" t="str">
            <v>南三陸町</v>
          </cell>
          <cell r="T68" t="str">
            <v>南三陸町</v>
          </cell>
        </row>
        <row r="69">
          <cell r="Q69">
            <v>41</v>
          </cell>
          <cell r="R69">
            <v>441</v>
          </cell>
          <cell r="S69" t="str">
            <v>中新田町</v>
          </cell>
          <cell r="T69" t="str">
            <v>加美町</v>
          </cell>
        </row>
        <row r="70">
          <cell r="Q70">
            <v>42</v>
          </cell>
          <cell r="R70">
            <v>442</v>
          </cell>
          <cell r="S70" t="str">
            <v>小野田町</v>
          </cell>
          <cell r="T70" t="str">
            <v>加美町</v>
          </cell>
        </row>
        <row r="71">
          <cell r="Q71">
            <v>43</v>
          </cell>
          <cell r="R71">
            <v>443</v>
          </cell>
          <cell r="S71" t="str">
            <v>宮崎町</v>
          </cell>
          <cell r="T71" t="str">
            <v>加美町</v>
          </cell>
        </row>
        <row r="72">
          <cell r="Q72">
            <v>44</v>
          </cell>
          <cell r="R72">
            <v>461</v>
          </cell>
          <cell r="S72" t="str">
            <v>松山町</v>
          </cell>
          <cell r="T72" t="str">
            <v>大崎市</v>
          </cell>
        </row>
        <row r="73">
          <cell r="Q73">
            <v>45</v>
          </cell>
          <cell r="R73">
            <v>462</v>
          </cell>
          <cell r="S73" t="str">
            <v>三本木町</v>
          </cell>
          <cell r="T73" t="str">
            <v>大崎市</v>
          </cell>
        </row>
        <row r="74">
          <cell r="Q74">
            <v>46</v>
          </cell>
          <cell r="R74">
            <v>463</v>
          </cell>
          <cell r="S74" t="str">
            <v>鹿島台町</v>
          </cell>
          <cell r="T74" t="str">
            <v>大崎市</v>
          </cell>
        </row>
        <row r="75">
          <cell r="Q75">
            <v>47</v>
          </cell>
          <cell r="R75">
            <v>481</v>
          </cell>
          <cell r="S75" t="str">
            <v>岩出山町</v>
          </cell>
          <cell r="T75" t="str">
            <v>大崎市</v>
          </cell>
        </row>
        <row r="76">
          <cell r="Q76">
            <v>48</v>
          </cell>
          <cell r="R76">
            <v>482</v>
          </cell>
          <cell r="S76" t="str">
            <v>鳴子町</v>
          </cell>
          <cell r="T76" t="str">
            <v>大崎市</v>
          </cell>
        </row>
        <row r="77">
          <cell r="Q77">
            <v>49</v>
          </cell>
          <cell r="R77">
            <v>502</v>
          </cell>
          <cell r="S77" t="str">
            <v>田尻町</v>
          </cell>
          <cell r="T77" t="str">
            <v>大崎市</v>
          </cell>
        </row>
        <row r="78">
          <cell r="Q78">
            <v>50</v>
          </cell>
          <cell r="R78">
            <v>503</v>
          </cell>
          <cell r="S78" t="str">
            <v>小牛田町</v>
          </cell>
          <cell r="T78" t="str">
            <v>美里町</v>
          </cell>
        </row>
        <row r="79">
          <cell r="Q79">
            <v>51</v>
          </cell>
          <cell r="R79">
            <v>504</v>
          </cell>
          <cell r="S79" t="str">
            <v>南郷町</v>
          </cell>
          <cell r="T79" t="str">
            <v>美里町</v>
          </cell>
        </row>
        <row r="80">
          <cell r="Q80">
            <v>52</v>
          </cell>
          <cell r="R80">
            <v>521</v>
          </cell>
          <cell r="S80" t="str">
            <v>築館町</v>
          </cell>
          <cell r="T80" t="str">
            <v>栗原市</v>
          </cell>
        </row>
        <row r="81">
          <cell r="Q81">
            <v>53</v>
          </cell>
          <cell r="R81">
            <v>522</v>
          </cell>
          <cell r="S81" t="str">
            <v>若柳町</v>
          </cell>
          <cell r="T81" t="str">
            <v>栗原市</v>
          </cell>
        </row>
        <row r="82">
          <cell r="Q82">
            <v>54</v>
          </cell>
          <cell r="R82">
            <v>523</v>
          </cell>
          <cell r="S82" t="str">
            <v>栗駒町</v>
          </cell>
          <cell r="T82" t="str">
            <v>栗原市</v>
          </cell>
        </row>
        <row r="83">
          <cell r="Q83">
            <v>55</v>
          </cell>
          <cell r="R83">
            <v>524</v>
          </cell>
          <cell r="S83" t="str">
            <v>高清水町</v>
          </cell>
          <cell r="T83" t="str">
            <v>栗原市</v>
          </cell>
        </row>
        <row r="84">
          <cell r="Q84">
            <v>56</v>
          </cell>
          <cell r="R84">
            <v>525</v>
          </cell>
          <cell r="S84" t="str">
            <v>一迫町</v>
          </cell>
          <cell r="T84" t="str">
            <v>栗原市</v>
          </cell>
        </row>
        <row r="85">
          <cell r="Q85">
            <v>57</v>
          </cell>
          <cell r="R85">
            <v>526</v>
          </cell>
          <cell r="S85" t="str">
            <v>瀬峰町</v>
          </cell>
          <cell r="T85" t="str">
            <v>栗原市</v>
          </cell>
        </row>
        <row r="86">
          <cell r="Q86">
            <v>58</v>
          </cell>
          <cell r="R86">
            <v>527</v>
          </cell>
          <cell r="S86" t="str">
            <v>鴬沢町</v>
          </cell>
          <cell r="T86" t="str">
            <v>栗原市</v>
          </cell>
        </row>
        <row r="87">
          <cell r="Q87">
            <v>59</v>
          </cell>
          <cell r="R87">
            <v>528</v>
          </cell>
          <cell r="S87" t="str">
            <v>金成町</v>
          </cell>
          <cell r="T87" t="str">
            <v>栗原市</v>
          </cell>
        </row>
        <row r="88">
          <cell r="Q88">
            <v>60</v>
          </cell>
          <cell r="R88">
            <v>529</v>
          </cell>
          <cell r="S88" t="str">
            <v>志波姫町</v>
          </cell>
          <cell r="T88" t="str">
            <v>栗原市</v>
          </cell>
        </row>
        <row r="89">
          <cell r="Q89">
            <v>61</v>
          </cell>
          <cell r="R89">
            <v>530</v>
          </cell>
          <cell r="S89" t="str">
            <v>花山村</v>
          </cell>
          <cell r="T89" t="str">
            <v>栗原市</v>
          </cell>
        </row>
        <row r="90">
          <cell r="Q90">
            <v>62</v>
          </cell>
          <cell r="R90">
            <v>541</v>
          </cell>
          <cell r="S90" t="str">
            <v>迫町</v>
          </cell>
          <cell r="T90" t="str">
            <v>登米市</v>
          </cell>
        </row>
        <row r="91">
          <cell r="Q91">
            <v>63</v>
          </cell>
          <cell r="R91">
            <v>542</v>
          </cell>
          <cell r="S91" t="str">
            <v>登米町</v>
          </cell>
          <cell r="T91" t="str">
            <v>登米市</v>
          </cell>
        </row>
        <row r="92">
          <cell r="Q92">
            <v>64</v>
          </cell>
          <cell r="R92">
            <v>543</v>
          </cell>
          <cell r="S92" t="str">
            <v>東和町</v>
          </cell>
          <cell r="T92" t="str">
            <v>登米市</v>
          </cell>
        </row>
        <row r="93">
          <cell r="Q93">
            <v>65</v>
          </cell>
          <cell r="R93">
            <v>544</v>
          </cell>
          <cell r="S93" t="str">
            <v>中田町</v>
          </cell>
          <cell r="T93" t="str">
            <v>登米市</v>
          </cell>
        </row>
        <row r="94">
          <cell r="Q94">
            <v>66</v>
          </cell>
          <cell r="R94">
            <v>545</v>
          </cell>
          <cell r="S94" t="str">
            <v>豊里町</v>
          </cell>
          <cell r="T94" t="str">
            <v>登米市</v>
          </cell>
        </row>
        <row r="95">
          <cell r="Q95">
            <v>67</v>
          </cell>
          <cell r="R95">
            <v>546</v>
          </cell>
          <cell r="S95" t="str">
            <v>米山町</v>
          </cell>
          <cell r="T95" t="str">
            <v>登米市</v>
          </cell>
        </row>
        <row r="96">
          <cell r="Q96">
            <v>68</v>
          </cell>
          <cell r="R96">
            <v>547</v>
          </cell>
          <cell r="S96" t="str">
            <v>石越町</v>
          </cell>
          <cell r="T96" t="str">
            <v>登米市</v>
          </cell>
        </row>
        <row r="97">
          <cell r="Q97">
            <v>69</v>
          </cell>
          <cell r="R97">
            <v>548</v>
          </cell>
          <cell r="S97" t="str">
            <v>南方町</v>
          </cell>
          <cell r="T97" t="str">
            <v>登米市</v>
          </cell>
        </row>
        <row r="98">
          <cell r="Q98">
            <v>70</v>
          </cell>
          <cell r="R98">
            <v>561</v>
          </cell>
          <cell r="S98" t="str">
            <v>河北町</v>
          </cell>
          <cell r="T98" t="str">
            <v>石巻市</v>
          </cell>
        </row>
        <row r="99">
          <cell r="Q99">
            <v>71</v>
          </cell>
          <cell r="R99">
            <v>562</v>
          </cell>
          <cell r="S99" t="str">
            <v>矢本町</v>
          </cell>
          <cell r="T99" t="str">
            <v>東松島市</v>
          </cell>
        </row>
        <row r="100">
          <cell r="Q100">
            <v>72</v>
          </cell>
          <cell r="R100">
            <v>563</v>
          </cell>
          <cell r="S100" t="str">
            <v>雄勝町</v>
          </cell>
          <cell r="T100" t="str">
            <v>石巻市</v>
          </cell>
        </row>
        <row r="101">
          <cell r="Q101">
            <v>73</v>
          </cell>
          <cell r="R101">
            <v>564</v>
          </cell>
          <cell r="S101" t="str">
            <v>河南町</v>
          </cell>
          <cell r="T101" t="str">
            <v>石巻市</v>
          </cell>
        </row>
        <row r="102">
          <cell r="Q102">
            <v>74</v>
          </cell>
          <cell r="R102">
            <v>565</v>
          </cell>
          <cell r="S102" t="str">
            <v>桃生町</v>
          </cell>
          <cell r="T102" t="str">
            <v>石巻市</v>
          </cell>
        </row>
        <row r="103">
          <cell r="Q103">
            <v>75</v>
          </cell>
          <cell r="R103">
            <v>566</v>
          </cell>
          <cell r="S103" t="str">
            <v>鳴瀬町</v>
          </cell>
          <cell r="T103" t="str">
            <v>東松島市</v>
          </cell>
        </row>
        <row r="104">
          <cell r="Q104">
            <v>76</v>
          </cell>
          <cell r="R104">
            <v>567</v>
          </cell>
          <cell r="S104" t="str">
            <v>北上町</v>
          </cell>
          <cell r="T104" t="str">
            <v>石巻市</v>
          </cell>
        </row>
        <row r="105">
          <cell r="Q105">
            <v>77</v>
          </cell>
          <cell r="R105">
            <v>582</v>
          </cell>
          <cell r="S105" t="str">
            <v>牡鹿町</v>
          </cell>
          <cell r="T105" t="str">
            <v>石巻市</v>
          </cell>
        </row>
        <row r="106">
          <cell r="Q106">
            <v>78</v>
          </cell>
          <cell r="R106">
            <v>601</v>
          </cell>
          <cell r="S106" t="str">
            <v>志津川町</v>
          </cell>
          <cell r="T106" t="str">
            <v>南三陸町</v>
          </cell>
        </row>
        <row r="107">
          <cell r="Q107">
            <v>79</v>
          </cell>
          <cell r="R107">
            <v>602</v>
          </cell>
          <cell r="S107" t="str">
            <v>津山町</v>
          </cell>
          <cell r="T107" t="str">
            <v>登米市</v>
          </cell>
        </row>
        <row r="108">
          <cell r="Q108">
            <v>80</v>
          </cell>
          <cell r="R108">
            <v>603</v>
          </cell>
          <cell r="S108" t="str">
            <v>本吉町</v>
          </cell>
          <cell r="T108" t="str">
            <v>気仙沼市</v>
          </cell>
        </row>
        <row r="109">
          <cell r="Q109">
            <v>81</v>
          </cell>
          <cell r="R109">
            <v>604</v>
          </cell>
          <cell r="S109" t="str">
            <v>唐桑町</v>
          </cell>
          <cell r="T109" t="str">
            <v>気仙沼市</v>
          </cell>
        </row>
        <row r="110">
          <cell r="Q110">
            <v>82</v>
          </cell>
          <cell r="R110">
            <v>605</v>
          </cell>
          <cell r="S110" t="str">
            <v>歌津町</v>
          </cell>
          <cell r="T110" t="str">
            <v>南三陸町</v>
          </cell>
        </row>
        <row r="111">
          <cell r="Q111">
            <v>83</v>
          </cell>
          <cell r="R111">
            <v>382</v>
          </cell>
          <cell r="S111" t="str">
            <v>秋保町</v>
          </cell>
          <cell r="T111" t="str">
            <v>仙台市</v>
          </cell>
        </row>
        <row r="112">
          <cell r="Q112">
            <v>84</v>
          </cell>
          <cell r="R112">
            <v>405</v>
          </cell>
          <cell r="S112" t="str">
            <v>宮城町</v>
          </cell>
          <cell r="T112" t="str">
            <v>仙台市</v>
          </cell>
        </row>
        <row r="113">
          <cell r="Q113">
            <v>85</v>
          </cell>
          <cell r="R113" t="str">
            <v>04</v>
          </cell>
          <cell r="S113" t="str">
            <v>県計</v>
          </cell>
        </row>
        <row r="114">
          <cell r="Q114">
            <v>86</v>
          </cell>
          <cell r="S114" t="str">
            <v>市計</v>
          </cell>
        </row>
        <row r="115">
          <cell r="Q115">
            <v>87</v>
          </cell>
          <cell r="S115" t="str">
            <v>郡計</v>
          </cell>
        </row>
        <row r="116">
          <cell r="Q116">
            <v>88</v>
          </cell>
          <cell r="S116" t="str">
            <v>広域気仙沼･本吉圏</v>
          </cell>
        </row>
        <row r="117">
          <cell r="Q117">
            <v>89</v>
          </cell>
          <cell r="S117" t="str">
            <v>広域石巻圏</v>
          </cell>
        </row>
        <row r="118">
          <cell r="Q118">
            <v>90</v>
          </cell>
          <cell r="S118" t="str">
            <v>広域大崎圏</v>
          </cell>
        </row>
        <row r="119">
          <cell r="Q119">
            <v>91</v>
          </cell>
          <cell r="S119" t="str">
            <v>広域仙台都市圏</v>
          </cell>
        </row>
        <row r="120">
          <cell r="Q120">
            <v>92</v>
          </cell>
          <cell r="S120" t="str">
            <v>広域仙南圏</v>
          </cell>
        </row>
      </sheetData>
      <sheetData sheetId="1"/>
      <sheetData sheetId="2"/>
      <sheetData sheetId="3"/>
      <sheetData sheetId="4"/>
      <sheetData sheetId="5"/>
      <sheetData sheetId="6">
        <row r="2">
          <cell r="B2">
            <v>100</v>
          </cell>
          <cell r="C2" t="str">
            <v>仙台市</v>
          </cell>
        </row>
        <row r="3">
          <cell r="B3">
            <v>202</v>
          </cell>
          <cell r="C3" t="str">
            <v>石巻市</v>
          </cell>
        </row>
        <row r="4">
          <cell r="B4">
            <v>203</v>
          </cell>
          <cell r="C4" t="str">
            <v>塩竃市</v>
          </cell>
        </row>
        <row r="5">
          <cell r="B5">
            <v>205</v>
          </cell>
          <cell r="C5" t="str">
            <v>気仙沼市</v>
          </cell>
        </row>
        <row r="6">
          <cell r="B6">
            <v>206</v>
          </cell>
          <cell r="C6" t="str">
            <v>白石市</v>
          </cell>
        </row>
        <row r="7">
          <cell r="B7">
            <v>207</v>
          </cell>
          <cell r="C7" t="str">
            <v>名取市</v>
          </cell>
        </row>
        <row r="8">
          <cell r="B8">
            <v>208</v>
          </cell>
          <cell r="C8" t="str">
            <v>角田市</v>
          </cell>
        </row>
        <row r="9">
          <cell r="B9">
            <v>209</v>
          </cell>
          <cell r="C9" t="str">
            <v>多賀城市</v>
          </cell>
        </row>
        <row r="10">
          <cell r="B10">
            <v>211</v>
          </cell>
          <cell r="C10" t="str">
            <v>岩沼市</v>
          </cell>
        </row>
        <row r="11">
          <cell r="B11">
            <v>212</v>
          </cell>
          <cell r="C11" t="str">
            <v>登米市</v>
          </cell>
        </row>
        <row r="12">
          <cell r="B12">
            <v>213</v>
          </cell>
          <cell r="C12" t="str">
            <v>栗原市</v>
          </cell>
        </row>
        <row r="13">
          <cell r="B13">
            <v>214</v>
          </cell>
          <cell r="C13" t="str">
            <v>東松島市</v>
          </cell>
        </row>
        <row r="14">
          <cell r="B14">
            <v>215</v>
          </cell>
          <cell r="C14" t="str">
            <v>大崎市</v>
          </cell>
        </row>
        <row r="15">
          <cell r="B15">
            <v>301</v>
          </cell>
          <cell r="C15" t="str">
            <v>蔵王町</v>
          </cell>
        </row>
        <row r="16">
          <cell r="B16">
            <v>302</v>
          </cell>
          <cell r="C16" t="str">
            <v>七ヶ宿町</v>
          </cell>
        </row>
        <row r="17">
          <cell r="B17">
            <v>321</v>
          </cell>
          <cell r="C17" t="str">
            <v>大河原町</v>
          </cell>
        </row>
        <row r="18">
          <cell r="B18">
            <v>322</v>
          </cell>
          <cell r="C18" t="str">
            <v>村田町</v>
          </cell>
        </row>
        <row r="19">
          <cell r="B19">
            <v>323</v>
          </cell>
          <cell r="C19" t="str">
            <v>柴田町</v>
          </cell>
        </row>
        <row r="20">
          <cell r="B20">
            <v>324</v>
          </cell>
          <cell r="C20" t="str">
            <v>川崎町</v>
          </cell>
        </row>
        <row r="21">
          <cell r="B21">
            <v>341</v>
          </cell>
          <cell r="C21" t="str">
            <v>丸森町</v>
          </cell>
        </row>
        <row r="22">
          <cell r="B22">
            <v>361</v>
          </cell>
          <cell r="C22" t="str">
            <v>亘理町</v>
          </cell>
        </row>
        <row r="23">
          <cell r="B23">
            <v>362</v>
          </cell>
          <cell r="C23" t="str">
            <v>山元町</v>
          </cell>
        </row>
        <row r="24">
          <cell r="B24">
            <v>401</v>
          </cell>
          <cell r="C24" t="str">
            <v>松島町</v>
          </cell>
        </row>
        <row r="25">
          <cell r="B25">
            <v>404</v>
          </cell>
          <cell r="C25" t="str">
            <v>七ヶ浜町</v>
          </cell>
        </row>
        <row r="26">
          <cell r="B26">
            <v>406</v>
          </cell>
          <cell r="C26" t="str">
            <v>利府町</v>
          </cell>
        </row>
        <row r="27">
          <cell r="B27">
            <v>421</v>
          </cell>
          <cell r="C27" t="str">
            <v>大和町</v>
          </cell>
        </row>
        <row r="28">
          <cell r="B28">
            <v>422</v>
          </cell>
          <cell r="C28" t="str">
            <v>大郷町</v>
          </cell>
        </row>
        <row r="29">
          <cell r="B29">
            <v>423</v>
          </cell>
          <cell r="C29" t="str">
            <v>富谷町</v>
          </cell>
        </row>
        <row r="30">
          <cell r="B30">
            <v>424</v>
          </cell>
          <cell r="C30" t="str">
            <v>大衡村</v>
          </cell>
        </row>
        <row r="31">
          <cell r="B31">
            <v>444</v>
          </cell>
          <cell r="C31" t="str">
            <v>色麻町</v>
          </cell>
        </row>
        <row r="32">
          <cell r="B32">
            <v>445</v>
          </cell>
          <cell r="C32" t="str">
            <v>加美町</v>
          </cell>
        </row>
        <row r="33">
          <cell r="B33">
            <v>501</v>
          </cell>
          <cell r="C33" t="str">
            <v>涌谷町</v>
          </cell>
        </row>
        <row r="34">
          <cell r="B34">
            <v>505</v>
          </cell>
          <cell r="C34" t="str">
            <v>美里町</v>
          </cell>
        </row>
        <row r="35">
          <cell r="B35">
            <v>581</v>
          </cell>
          <cell r="C35" t="str">
            <v>女川町</v>
          </cell>
        </row>
        <row r="36">
          <cell r="B36">
            <v>606</v>
          </cell>
          <cell r="C36" t="str">
            <v>南三陸町</v>
          </cell>
        </row>
        <row r="37">
          <cell r="B37">
            <v>204</v>
          </cell>
          <cell r="C37" t="str">
            <v>古川市</v>
          </cell>
          <cell r="D37" t="str">
            <v>大崎市</v>
          </cell>
        </row>
        <row r="38">
          <cell r="B38">
            <v>210</v>
          </cell>
          <cell r="C38" t="str">
            <v>泉市</v>
          </cell>
          <cell r="D38" t="str">
            <v>仙台市</v>
          </cell>
        </row>
        <row r="39">
          <cell r="B39">
            <v>441</v>
          </cell>
          <cell r="C39" t="str">
            <v>中新田町</v>
          </cell>
          <cell r="D39" t="str">
            <v>加美町</v>
          </cell>
        </row>
        <row r="40">
          <cell r="B40">
            <v>442</v>
          </cell>
          <cell r="C40" t="str">
            <v>小野田町</v>
          </cell>
          <cell r="D40" t="str">
            <v>加美町</v>
          </cell>
        </row>
        <row r="41">
          <cell r="B41">
            <v>443</v>
          </cell>
          <cell r="C41" t="str">
            <v>宮崎町</v>
          </cell>
          <cell r="D41" t="str">
            <v>加美町</v>
          </cell>
        </row>
        <row r="42">
          <cell r="B42">
            <v>461</v>
          </cell>
          <cell r="C42" t="str">
            <v>松山町</v>
          </cell>
          <cell r="D42" t="str">
            <v>大崎市</v>
          </cell>
        </row>
        <row r="43">
          <cell r="B43">
            <v>462</v>
          </cell>
          <cell r="C43" t="str">
            <v>三本木町</v>
          </cell>
          <cell r="D43" t="str">
            <v>大崎市</v>
          </cell>
        </row>
        <row r="44">
          <cell r="B44">
            <v>463</v>
          </cell>
          <cell r="C44" t="str">
            <v>鹿島台町</v>
          </cell>
          <cell r="D44" t="str">
            <v>大崎市</v>
          </cell>
        </row>
        <row r="45">
          <cell r="B45">
            <v>481</v>
          </cell>
          <cell r="C45" t="str">
            <v>岩出山町</v>
          </cell>
          <cell r="D45" t="str">
            <v>大崎市</v>
          </cell>
        </row>
        <row r="46">
          <cell r="B46">
            <v>482</v>
          </cell>
          <cell r="C46" t="str">
            <v>鳴子町</v>
          </cell>
          <cell r="D46" t="str">
            <v>大崎市</v>
          </cell>
        </row>
        <row r="47">
          <cell r="B47">
            <v>502</v>
          </cell>
          <cell r="C47" t="str">
            <v>田尻町</v>
          </cell>
          <cell r="D47" t="str">
            <v>大崎市</v>
          </cell>
        </row>
        <row r="48">
          <cell r="B48">
            <v>503</v>
          </cell>
          <cell r="C48" t="str">
            <v>小牛田町</v>
          </cell>
          <cell r="D48" t="str">
            <v>美里町</v>
          </cell>
        </row>
        <row r="49">
          <cell r="B49">
            <v>504</v>
          </cell>
          <cell r="C49" t="str">
            <v>南郷町</v>
          </cell>
          <cell r="D49" t="str">
            <v>美里町</v>
          </cell>
        </row>
        <row r="50">
          <cell r="B50">
            <v>521</v>
          </cell>
          <cell r="C50" t="str">
            <v>築館町</v>
          </cell>
          <cell r="D50" t="str">
            <v>栗原市</v>
          </cell>
        </row>
        <row r="51">
          <cell r="B51">
            <v>522</v>
          </cell>
          <cell r="C51" t="str">
            <v>若柳町</v>
          </cell>
          <cell r="D51" t="str">
            <v>栗原市</v>
          </cell>
        </row>
        <row r="52">
          <cell r="B52">
            <v>523</v>
          </cell>
          <cell r="C52" t="str">
            <v>栗駒町</v>
          </cell>
          <cell r="D52" t="str">
            <v>栗原市</v>
          </cell>
        </row>
        <row r="53">
          <cell r="B53">
            <v>524</v>
          </cell>
          <cell r="C53" t="str">
            <v>高清水町</v>
          </cell>
          <cell r="D53" t="str">
            <v>栗原市</v>
          </cell>
        </row>
        <row r="54">
          <cell r="B54">
            <v>525</v>
          </cell>
          <cell r="C54" t="str">
            <v>一迫町</v>
          </cell>
          <cell r="D54" t="str">
            <v>栗原市</v>
          </cell>
        </row>
        <row r="55">
          <cell r="B55">
            <v>526</v>
          </cell>
          <cell r="C55" t="str">
            <v>瀬峰町</v>
          </cell>
          <cell r="D55" t="str">
            <v>栗原市</v>
          </cell>
        </row>
        <row r="56">
          <cell r="B56">
            <v>527</v>
          </cell>
          <cell r="C56" t="str">
            <v>鴬沢町</v>
          </cell>
          <cell r="D56" t="str">
            <v>栗原市</v>
          </cell>
        </row>
        <row r="57">
          <cell r="B57">
            <v>528</v>
          </cell>
          <cell r="C57" t="str">
            <v>金成町</v>
          </cell>
          <cell r="D57" t="str">
            <v>栗原市</v>
          </cell>
        </row>
        <row r="58">
          <cell r="B58">
            <v>529</v>
          </cell>
          <cell r="C58" t="str">
            <v>志波姫町</v>
          </cell>
          <cell r="D58" t="str">
            <v>栗原市</v>
          </cell>
        </row>
        <row r="59">
          <cell r="B59">
            <v>530</v>
          </cell>
          <cell r="C59" t="str">
            <v>花山村</v>
          </cell>
          <cell r="D59" t="str">
            <v>栗原市</v>
          </cell>
        </row>
        <row r="60">
          <cell r="B60">
            <v>541</v>
          </cell>
          <cell r="C60" t="str">
            <v>迫町</v>
          </cell>
          <cell r="D60" t="str">
            <v>登米市</v>
          </cell>
        </row>
        <row r="61">
          <cell r="B61">
            <v>542</v>
          </cell>
          <cell r="C61" t="str">
            <v>登米町</v>
          </cell>
          <cell r="D61" t="str">
            <v>登米市</v>
          </cell>
        </row>
        <row r="62">
          <cell r="B62">
            <v>543</v>
          </cell>
          <cell r="C62" t="str">
            <v>東和町</v>
          </cell>
          <cell r="D62" t="str">
            <v>登米市</v>
          </cell>
        </row>
        <row r="63">
          <cell r="B63">
            <v>544</v>
          </cell>
          <cell r="C63" t="str">
            <v>中田町</v>
          </cell>
          <cell r="D63" t="str">
            <v>登米市</v>
          </cell>
        </row>
        <row r="64">
          <cell r="B64">
            <v>545</v>
          </cell>
          <cell r="C64" t="str">
            <v>豊里町</v>
          </cell>
          <cell r="D64" t="str">
            <v>登米市</v>
          </cell>
        </row>
        <row r="65">
          <cell r="B65">
            <v>546</v>
          </cell>
          <cell r="C65" t="str">
            <v>米山町</v>
          </cell>
          <cell r="D65" t="str">
            <v>登米市</v>
          </cell>
        </row>
        <row r="66">
          <cell r="B66">
            <v>547</v>
          </cell>
          <cell r="C66" t="str">
            <v>石越町</v>
          </cell>
          <cell r="D66" t="str">
            <v>登米市</v>
          </cell>
        </row>
        <row r="67">
          <cell r="B67">
            <v>548</v>
          </cell>
          <cell r="C67" t="str">
            <v>南方町</v>
          </cell>
          <cell r="D67" t="str">
            <v>登米市</v>
          </cell>
        </row>
        <row r="68">
          <cell r="B68">
            <v>561</v>
          </cell>
          <cell r="C68" t="str">
            <v>河北町</v>
          </cell>
          <cell r="D68" t="str">
            <v>石巻市</v>
          </cell>
        </row>
        <row r="69">
          <cell r="B69">
            <v>562</v>
          </cell>
          <cell r="C69" t="str">
            <v>矢本町</v>
          </cell>
          <cell r="D69" t="str">
            <v>東松島市</v>
          </cell>
        </row>
        <row r="70">
          <cell r="B70">
            <v>563</v>
          </cell>
          <cell r="C70" t="str">
            <v>雄勝町</v>
          </cell>
          <cell r="D70" t="str">
            <v>石巻市</v>
          </cell>
        </row>
        <row r="71">
          <cell r="B71">
            <v>564</v>
          </cell>
          <cell r="C71" t="str">
            <v>河南町</v>
          </cell>
          <cell r="D71" t="str">
            <v>石巻市</v>
          </cell>
        </row>
        <row r="72">
          <cell r="B72">
            <v>565</v>
          </cell>
          <cell r="C72" t="str">
            <v>桃生町</v>
          </cell>
          <cell r="D72" t="str">
            <v>石巻市</v>
          </cell>
        </row>
        <row r="73">
          <cell r="B73">
            <v>566</v>
          </cell>
          <cell r="C73" t="str">
            <v>鳴瀬町</v>
          </cell>
          <cell r="D73" t="str">
            <v>東松島市</v>
          </cell>
        </row>
        <row r="74">
          <cell r="B74">
            <v>567</v>
          </cell>
          <cell r="C74" t="str">
            <v>北上町</v>
          </cell>
          <cell r="D74" t="str">
            <v>石巻市</v>
          </cell>
        </row>
        <row r="75">
          <cell r="B75">
            <v>582</v>
          </cell>
          <cell r="C75" t="str">
            <v>牡鹿町</v>
          </cell>
          <cell r="D75" t="str">
            <v>石巻市</v>
          </cell>
        </row>
        <row r="76">
          <cell r="B76">
            <v>601</v>
          </cell>
          <cell r="C76" t="str">
            <v>志津川町</v>
          </cell>
          <cell r="D76" t="str">
            <v>南三陸町</v>
          </cell>
        </row>
        <row r="77">
          <cell r="B77">
            <v>602</v>
          </cell>
          <cell r="C77" t="str">
            <v>津山町</v>
          </cell>
          <cell r="D77" t="str">
            <v>登米市</v>
          </cell>
        </row>
        <row r="78">
          <cell r="B78">
            <v>603</v>
          </cell>
          <cell r="C78" t="str">
            <v>本吉町</v>
          </cell>
          <cell r="D78" t="str">
            <v>気仙沼市</v>
          </cell>
        </row>
        <row r="79">
          <cell r="B79">
            <v>604</v>
          </cell>
          <cell r="C79" t="str">
            <v>唐桑町</v>
          </cell>
          <cell r="D79" t="str">
            <v>気仙沼市</v>
          </cell>
        </row>
        <row r="80">
          <cell r="B80">
            <v>605</v>
          </cell>
          <cell r="C80" t="str">
            <v>歌津町</v>
          </cell>
          <cell r="D80" t="str">
            <v>南三陸町</v>
          </cell>
        </row>
        <row r="81">
          <cell r="B81">
            <v>382</v>
          </cell>
          <cell r="C81" t="str">
            <v>秋保町</v>
          </cell>
        </row>
        <row r="82">
          <cell r="B82">
            <v>405</v>
          </cell>
          <cell r="C82" t="str">
            <v>宮城町</v>
          </cell>
        </row>
        <row r="83">
          <cell r="B83">
            <v>101</v>
          </cell>
          <cell r="C83" t="str">
            <v>青葉区</v>
          </cell>
        </row>
        <row r="84">
          <cell r="B84">
            <v>102</v>
          </cell>
          <cell r="C84" t="str">
            <v>宮城野区</v>
          </cell>
        </row>
        <row r="85">
          <cell r="B85">
            <v>103</v>
          </cell>
          <cell r="C85" t="str">
            <v>若林区</v>
          </cell>
        </row>
        <row r="86">
          <cell r="B86">
            <v>104</v>
          </cell>
          <cell r="C86" t="str">
            <v>太白区</v>
          </cell>
        </row>
        <row r="87">
          <cell r="B87">
            <v>105</v>
          </cell>
          <cell r="C87" t="str">
            <v>泉区</v>
          </cell>
        </row>
        <row r="88">
          <cell r="B88">
            <v>201</v>
          </cell>
          <cell r="C88" t="str">
            <v>旧仙台市</v>
          </cell>
        </row>
        <row r="89">
          <cell r="B89">
            <v>300</v>
          </cell>
          <cell r="C89" t="str">
            <v>刈田郡</v>
          </cell>
        </row>
        <row r="90">
          <cell r="B90">
            <v>320</v>
          </cell>
          <cell r="C90" t="str">
            <v>柴田郡</v>
          </cell>
        </row>
        <row r="91">
          <cell r="B91">
            <v>340</v>
          </cell>
          <cell r="C91" t="str">
            <v>伊具郡</v>
          </cell>
        </row>
        <row r="92">
          <cell r="B92">
            <v>360</v>
          </cell>
          <cell r="C92" t="str">
            <v>亘理郡</v>
          </cell>
        </row>
        <row r="93">
          <cell r="B93">
            <v>380</v>
          </cell>
          <cell r="C93" t="str">
            <v>名取郡</v>
          </cell>
        </row>
        <row r="94">
          <cell r="B94">
            <v>381</v>
          </cell>
          <cell r="C94" t="str">
            <v>岩沼町</v>
          </cell>
        </row>
        <row r="95">
          <cell r="B95">
            <v>400</v>
          </cell>
          <cell r="C95" t="str">
            <v>宮城郡</v>
          </cell>
        </row>
        <row r="96">
          <cell r="B96">
            <v>403</v>
          </cell>
          <cell r="C96" t="str">
            <v>泉町</v>
          </cell>
        </row>
        <row r="97">
          <cell r="B97">
            <v>420</v>
          </cell>
          <cell r="C97" t="str">
            <v>黒川郡</v>
          </cell>
        </row>
        <row r="98">
          <cell r="B98">
            <v>440</v>
          </cell>
          <cell r="C98" t="str">
            <v>加美郡</v>
          </cell>
        </row>
        <row r="99">
          <cell r="B99">
            <v>460</v>
          </cell>
          <cell r="C99" t="str">
            <v>志田郡</v>
          </cell>
        </row>
        <row r="100">
          <cell r="B100">
            <v>480</v>
          </cell>
          <cell r="C100" t="str">
            <v>玉造郡</v>
          </cell>
        </row>
        <row r="101">
          <cell r="B101">
            <v>500</v>
          </cell>
          <cell r="C101" t="str">
            <v>遠田郡</v>
          </cell>
        </row>
        <row r="102">
          <cell r="B102">
            <v>520</v>
          </cell>
          <cell r="C102" t="str">
            <v>栗原郡</v>
          </cell>
        </row>
        <row r="103">
          <cell r="B103">
            <v>540</v>
          </cell>
          <cell r="C103" t="str">
            <v>登米郡</v>
          </cell>
        </row>
        <row r="104">
          <cell r="B104">
            <v>560</v>
          </cell>
          <cell r="C104" t="str">
            <v>桃生郡</v>
          </cell>
        </row>
        <row r="105">
          <cell r="B105">
            <v>580</v>
          </cell>
          <cell r="C105" t="str">
            <v>牡鹿郡</v>
          </cell>
        </row>
        <row r="106">
          <cell r="B106">
            <v>600</v>
          </cell>
          <cell r="C106" t="str">
            <v>本吉郡</v>
          </cell>
        </row>
      </sheetData>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hyperlink" Target="http://www.kmdmyg.info/" TargetMode="External"/><Relationship Id="rId7" Type="http://schemas.openxmlformats.org/officeDocument/2006/relationships/drawing" Target="../drawings/drawing1.xml"/><Relationship Id="rId2" Type="http://schemas.openxmlformats.org/officeDocument/2006/relationships/hyperlink" Target="http://www.pref.miyagi.jp/soshiki/kankyo-s/hakusyofram.html" TargetMode="External"/><Relationship Id="rId1" Type="http://schemas.openxmlformats.org/officeDocument/2006/relationships/hyperlink" Target="http://www.pref.miyagi.jp/soshiki/sizenhogo/" TargetMode="External"/><Relationship Id="rId6" Type="http://schemas.openxmlformats.org/officeDocument/2006/relationships/printerSettings" Target="../printerSettings/printerSettings1.bin"/><Relationship Id="rId5" Type="http://schemas.openxmlformats.org/officeDocument/2006/relationships/hyperlink" Target="http://www.pref.miyagi.jp/soshiki/sizenhogo/" TargetMode="External"/><Relationship Id="rId4" Type="http://schemas.openxmlformats.org/officeDocument/2006/relationships/hyperlink" Target="http://www.pref.miyagi.jp/soshiki/kankyo-s/hakusyofram.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Z162"/>
  <sheetViews>
    <sheetView tabSelected="1" zoomScale="85" zoomScaleNormal="85" workbookViewId="0">
      <selection activeCell="S36" sqref="S36"/>
    </sheetView>
  </sheetViews>
  <sheetFormatPr defaultRowHeight="12" customHeight="1" x14ac:dyDescent="0.15"/>
  <cols>
    <col min="1" max="1" width="1.875" style="2" customWidth="1"/>
    <col min="2" max="2" width="3.5" style="2" customWidth="1"/>
    <col min="3" max="4" width="9.5" style="2" customWidth="1"/>
    <col min="5" max="5" width="7.625" style="2" customWidth="1"/>
    <col min="6" max="6" width="6.5" style="2" customWidth="1"/>
    <col min="7" max="7" width="5.125" style="2" customWidth="1"/>
    <col min="8" max="8" width="6.5" style="2" customWidth="1"/>
    <col min="9" max="9" width="5.125" style="2" customWidth="1"/>
    <col min="10" max="10" width="6.5" style="2" customWidth="1"/>
    <col min="11" max="11" width="5.125" style="2" customWidth="1"/>
    <col min="12" max="12" width="6.5" style="2" customWidth="1"/>
    <col min="13" max="13" width="5.125" style="2" customWidth="1"/>
    <col min="14" max="14" width="6.5" style="2" customWidth="1"/>
    <col min="15" max="15" width="5.125" style="2" customWidth="1"/>
    <col min="16" max="16" width="7.625" style="2" customWidth="1"/>
    <col min="17" max="18" width="4.875" style="2" customWidth="1"/>
    <col min="19" max="44" width="5.125" style="2" customWidth="1"/>
    <col min="45" max="16384" width="9" style="2"/>
  </cols>
  <sheetData>
    <row r="1" spans="3:16" ht="8.25" customHeight="1" x14ac:dyDescent="0.15"/>
    <row r="2" spans="3:16" ht="12.75" customHeight="1" x14ac:dyDescent="0.2">
      <c r="C2" s="1"/>
      <c r="D2" s="118" t="s">
        <v>115</v>
      </c>
      <c r="E2" s="118"/>
      <c r="F2" s="1"/>
      <c r="G2" s="118" t="s">
        <v>116</v>
      </c>
      <c r="H2" s="118"/>
      <c r="I2" s="118"/>
      <c r="J2" s="118"/>
      <c r="K2" s="65"/>
      <c r="L2" s="119" t="s">
        <v>117</v>
      </c>
      <c r="M2" s="78"/>
      <c r="N2" s="120"/>
      <c r="O2" s="120"/>
      <c r="P2" s="65"/>
    </row>
    <row r="36" spans="2:22" s="6" customFormat="1" ht="20.25" customHeight="1" x14ac:dyDescent="0.15">
      <c r="B36" s="7" t="s">
        <v>171</v>
      </c>
      <c r="I36" s="8" t="s">
        <v>63</v>
      </c>
      <c r="J36" s="8"/>
      <c r="K36" s="8" t="s">
        <v>68</v>
      </c>
      <c r="L36" s="8"/>
      <c r="M36" s="58" t="s">
        <v>146</v>
      </c>
    </row>
    <row r="37" spans="2:22" s="79" customFormat="1" ht="12" customHeight="1" x14ac:dyDescent="0.15">
      <c r="B37" s="90"/>
      <c r="C37" s="91"/>
      <c r="D37" s="94"/>
      <c r="E37" s="94"/>
      <c r="F37" s="90"/>
      <c r="G37" s="85"/>
      <c r="H37" s="97"/>
      <c r="I37" s="114"/>
      <c r="J37" s="115"/>
      <c r="K37" s="115" t="s">
        <v>119</v>
      </c>
      <c r="L37" s="115"/>
      <c r="M37" s="115"/>
      <c r="N37" s="115"/>
      <c r="O37" s="103"/>
      <c r="P37" s="87"/>
      <c r="Q37" s="98"/>
      <c r="R37" s="98"/>
      <c r="S37" s="98"/>
      <c r="T37" s="98"/>
      <c r="U37" s="98"/>
      <c r="V37" s="88"/>
    </row>
    <row r="38" spans="2:22" s="79" customFormat="1" ht="23.25" customHeight="1" x14ac:dyDescent="0.15">
      <c r="B38" s="92"/>
      <c r="C38" s="93" t="s">
        <v>176</v>
      </c>
      <c r="D38" s="95" t="s">
        <v>19</v>
      </c>
      <c r="E38" s="95" t="s">
        <v>20</v>
      </c>
      <c r="F38" s="92" t="s">
        <v>21</v>
      </c>
      <c r="G38" s="86" t="s">
        <v>120</v>
      </c>
      <c r="H38" s="97" t="s">
        <v>24</v>
      </c>
      <c r="I38" s="102" t="s">
        <v>120</v>
      </c>
      <c r="J38" s="97" t="s">
        <v>25</v>
      </c>
      <c r="K38" s="102" t="s">
        <v>120</v>
      </c>
      <c r="L38" s="97" t="s">
        <v>26</v>
      </c>
      <c r="M38" s="102" t="s">
        <v>120</v>
      </c>
      <c r="N38" s="97" t="s">
        <v>27</v>
      </c>
      <c r="O38" s="102" t="s">
        <v>120</v>
      </c>
      <c r="P38" s="92"/>
      <c r="Q38" s="99" t="s">
        <v>88</v>
      </c>
      <c r="R38" s="99"/>
      <c r="S38" s="99"/>
      <c r="T38" s="99"/>
      <c r="U38" s="99"/>
      <c r="V38" s="89"/>
    </row>
    <row r="39" spans="2:22" s="79" customFormat="1" ht="12" customHeight="1" x14ac:dyDescent="0.15">
      <c r="B39" s="109" t="s">
        <v>28</v>
      </c>
      <c r="C39" s="96"/>
      <c r="D39" s="83" t="s">
        <v>121</v>
      </c>
      <c r="E39" s="83" t="s">
        <v>122</v>
      </c>
      <c r="F39" s="97">
        <v>559</v>
      </c>
      <c r="G39" s="85"/>
      <c r="H39" s="97">
        <v>544</v>
      </c>
      <c r="I39" s="85"/>
      <c r="J39" s="105" t="s">
        <v>123</v>
      </c>
      <c r="K39" s="85"/>
      <c r="L39" s="105" t="s">
        <v>123</v>
      </c>
      <c r="M39" s="85"/>
      <c r="N39" s="97">
        <v>15</v>
      </c>
      <c r="O39" s="85"/>
      <c r="P39" s="100" t="s">
        <v>29</v>
      </c>
      <c r="Q39" s="101"/>
      <c r="R39" s="101"/>
      <c r="S39" s="101"/>
      <c r="T39" s="101"/>
      <c r="U39" s="101"/>
      <c r="V39" s="96"/>
    </row>
    <row r="40" spans="2:22" s="79" customFormat="1" ht="12" customHeight="1" x14ac:dyDescent="0.15">
      <c r="B40" s="109" t="s">
        <v>0</v>
      </c>
      <c r="C40" s="96"/>
      <c r="D40" s="83" t="s">
        <v>69</v>
      </c>
      <c r="E40" s="83" t="s">
        <v>122</v>
      </c>
      <c r="F40" s="97">
        <v>34.700000000000003</v>
      </c>
      <c r="G40" s="85"/>
      <c r="H40" s="105" t="s">
        <v>123</v>
      </c>
      <c r="I40" s="85"/>
      <c r="J40" s="105" t="s">
        <v>123</v>
      </c>
      <c r="K40" s="85"/>
      <c r="L40" s="97">
        <v>0.7</v>
      </c>
      <c r="M40" s="85"/>
      <c r="N40" s="97">
        <v>34</v>
      </c>
      <c r="O40" s="85"/>
      <c r="P40" s="100" t="s">
        <v>30</v>
      </c>
      <c r="Q40" s="101"/>
      <c r="R40" s="101"/>
      <c r="S40" s="101"/>
      <c r="T40" s="101"/>
      <c r="U40" s="101"/>
      <c r="V40" s="96"/>
    </row>
    <row r="41" spans="2:22" s="79" customFormat="1" ht="12" customHeight="1" x14ac:dyDescent="0.15">
      <c r="B41" s="109" t="s">
        <v>1</v>
      </c>
      <c r="C41" s="96"/>
      <c r="D41" s="83" t="s">
        <v>147</v>
      </c>
      <c r="E41" s="83" t="s">
        <v>122</v>
      </c>
      <c r="F41" s="97">
        <v>1507.69</v>
      </c>
      <c r="G41" s="85"/>
      <c r="H41" s="97">
        <v>904.96</v>
      </c>
      <c r="I41" s="85"/>
      <c r="J41" s="97">
        <v>215.07</v>
      </c>
      <c r="K41" s="85"/>
      <c r="L41" s="97">
        <v>249</v>
      </c>
      <c r="M41" s="85"/>
      <c r="N41" s="97">
        <v>138.66</v>
      </c>
      <c r="O41" s="85"/>
      <c r="P41" s="100" t="s">
        <v>124</v>
      </c>
      <c r="Q41" s="101"/>
      <c r="R41" s="101"/>
      <c r="S41" s="101"/>
      <c r="T41" s="101"/>
      <c r="U41" s="101"/>
      <c r="V41" s="96"/>
    </row>
    <row r="42" spans="2:22" s="79" customFormat="1" ht="12" customHeight="1" x14ac:dyDescent="0.15">
      <c r="B42" s="109" t="s">
        <v>2</v>
      </c>
      <c r="C42" s="96"/>
      <c r="D42" s="83" t="s">
        <v>32</v>
      </c>
      <c r="E42" s="83" t="s">
        <v>122</v>
      </c>
      <c r="F42" s="97">
        <v>451.11</v>
      </c>
      <c r="G42" s="85"/>
      <c r="H42" s="97">
        <v>9</v>
      </c>
      <c r="I42" s="85"/>
      <c r="J42" s="97">
        <v>66</v>
      </c>
      <c r="K42" s="85"/>
      <c r="L42" s="97">
        <v>48</v>
      </c>
      <c r="M42" s="85"/>
      <c r="N42" s="97">
        <v>328.11</v>
      </c>
      <c r="O42" s="85"/>
      <c r="P42" s="100" t="s">
        <v>33</v>
      </c>
      <c r="Q42" s="101"/>
      <c r="R42" s="101"/>
      <c r="S42" s="101"/>
      <c r="T42" s="101"/>
      <c r="U42" s="101"/>
      <c r="V42" s="96"/>
    </row>
    <row r="43" spans="2:22" s="79" customFormat="1" ht="12" customHeight="1" x14ac:dyDescent="0.15">
      <c r="B43" s="109" t="s">
        <v>70</v>
      </c>
      <c r="C43" s="96"/>
      <c r="D43" s="83" t="s">
        <v>125</v>
      </c>
      <c r="E43" s="83" t="s">
        <v>122</v>
      </c>
      <c r="F43" s="97">
        <v>1317</v>
      </c>
      <c r="G43" s="85">
        <v>253.5</v>
      </c>
      <c r="H43" s="97">
        <v>47.7</v>
      </c>
      <c r="I43" s="85">
        <v>0.4</v>
      </c>
      <c r="J43" s="97">
        <v>30</v>
      </c>
      <c r="K43" s="85"/>
      <c r="L43" s="97">
        <v>14</v>
      </c>
      <c r="M43" s="85"/>
      <c r="N43" s="97">
        <v>1225.3</v>
      </c>
      <c r="O43" s="85">
        <v>253.1</v>
      </c>
      <c r="P43" s="100" t="s">
        <v>34</v>
      </c>
      <c r="Q43" s="101"/>
      <c r="R43" s="101"/>
      <c r="S43" s="101"/>
      <c r="T43" s="101"/>
      <c r="U43" s="101"/>
      <c r="V43" s="96"/>
    </row>
    <row r="44" spans="2:22" s="79" customFormat="1" ht="12" customHeight="1" x14ac:dyDescent="0.15">
      <c r="B44" s="109" t="s">
        <v>3</v>
      </c>
      <c r="C44" s="96"/>
      <c r="D44" s="83" t="s">
        <v>35</v>
      </c>
      <c r="E44" s="83" t="s">
        <v>122</v>
      </c>
      <c r="F44" s="97">
        <v>1676</v>
      </c>
      <c r="G44" s="85"/>
      <c r="H44" s="97">
        <v>323</v>
      </c>
      <c r="I44" s="85"/>
      <c r="J44" s="105" t="s">
        <v>123</v>
      </c>
      <c r="K44" s="85"/>
      <c r="L44" s="97">
        <v>26</v>
      </c>
      <c r="M44" s="85"/>
      <c r="N44" s="97">
        <v>1327</v>
      </c>
      <c r="O44" s="85"/>
      <c r="P44" s="100" t="s">
        <v>126</v>
      </c>
      <c r="Q44" s="101"/>
      <c r="R44" s="101"/>
      <c r="S44" s="101"/>
      <c r="T44" s="101"/>
      <c r="U44" s="101"/>
      <c r="V44" s="96"/>
    </row>
    <row r="45" spans="2:22" s="79" customFormat="1" ht="12" customHeight="1" x14ac:dyDescent="0.15">
      <c r="B45" s="109" t="s">
        <v>4</v>
      </c>
      <c r="C45" s="96"/>
      <c r="D45" s="83" t="s">
        <v>127</v>
      </c>
      <c r="E45" s="83" t="s">
        <v>122</v>
      </c>
      <c r="F45" s="97">
        <v>894</v>
      </c>
      <c r="G45" s="85"/>
      <c r="H45" s="97">
        <v>333</v>
      </c>
      <c r="I45" s="85"/>
      <c r="J45" s="97">
        <v>90</v>
      </c>
      <c r="K45" s="85"/>
      <c r="L45" s="97">
        <v>139</v>
      </c>
      <c r="M45" s="85"/>
      <c r="N45" s="97">
        <v>332</v>
      </c>
      <c r="O45" s="85"/>
      <c r="P45" s="100" t="s">
        <v>128</v>
      </c>
      <c r="Q45" s="101"/>
      <c r="R45" s="101"/>
      <c r="S45" s="101"/>
      <c r="T45" s="101"/>
      <c r="U45" s="101"/>
      <c r="V45" s="96"/>
    </row>
    <row r="46" spans="2:22" s="79" customFormat="1" ht="12" customHeight="1" x14ac:dyDescent="0.15">
      <c r="B46" s="109" t="s">
        <v>129</v>
      </c>
      <c r="C46" s="96"/>
      <c r="D46" s="83" t="s">
        <v>71</v>
      </c>
      <c r="E46" s="83" t="s">
        <v>130</v>
      </c>
      <c r="F46" s="97">
        <v>49.65</v>
      </c>
      <c r="G46" s="85">
        <v>7.58</v>
      </c>
      <c r="H46" s="105" t="s">
        <v>123</v>
      </c>
      <c r="I46" s="85"/>
      <c r="J46" s="97">
        <v>42.07</v>
      </c>
      <c r="K46" s="85"/>
      <c r="L46" s="105" t="s">
        <v>123</v>
      </c>
      <c r="M46" s="85"/>
      <c r="N46" s="97">
        <v>7.58</v>
      </c>
      <c r="O46" s="85">
        <v>7.58</v>
      </c>
      <c r="P46" s="100" t="s">
        <v>131</v>
      </c>
      <c r="Q46" s="101"/>
      <c r="R46" s="101"/>
      <c r="S46" s="101"/>
      <c r="T46" s="101"/>
      <c r="U46" s="101"/>
      <c r="V46" s="96"/>
    </row>
    <row r="47" spans="2:22" s="79" customFormat="1" ht="12" customHeight="1" x14ac:dyDescent="0.15">
      <c r="B47" s="109" t="s">
        <v>132</v>
      </c>
      <c r="C47" s="96"/>
      <c r="D47" s="83" t="s">
        <v>133</v>
      </c>
      <c r="E47" s="83" t="s">
        <v>130</v>
      </c>
      <c r="F47" s="97">
        <v>614.5</v>
      </c>
      <c r="G47" s="85">
        <v>322.47000000000003</v>
      </c>
      <c r="H47" s="97">
        <v>168.47</v>
      </c>
      <c r="I47" s="85">
        <v>168.47</v>
      </c>
      <c r="J47" s="97">
        <v>446.03</v>
      </c>
      <c r="K47" s="85">
        <v>154</v>
      </c>
      <c r="L47" s="105" t="s">
        <v>123</v>
      </c>
      <c r="M47" s="85"/>
      <c r="N47" s="105" t="s">
        <v>123</v>
      </c>
      <c r="O47" s="85"/>
      <c r="P47" s="100" t="s">
        <v>74</v>
      </c>
      <c r="Q47" s="101"/>
      <c r="R47" s="101"/>
      <c r="S47" s="101"/>
      <c r="T47" s="101"/>
      <c r="U47" s="101"/>
      <c r="V47" s="96"/>
    </row>
    <row r="48" spans="2:22" s="79" customFormat="1" ht="12" customHeight="1" x14ac:dyDescent="0.15">
      <c r="B48" s="109" t="s">
        <v>6</v>
      </c>
      <c r="C48" s="96"/>
      <c r="D48" s="83" t="s">
        <v>75</v>
      </c>
      <c r="E48" s="83" t="s">
        <v>130</v>
      </c>
      <c r="F48" s="97">
        <v>24.4</v>
      </c>
      <c r="G48" s="85">
        <v>12.91</v>
      </c>
      <c r="H48" s="97">
        <v>14.53</v>
      </c>
      <c r="I48" s="85">
        <v>12.91</v>
      </c>
      <c r="J48" s="105" t="s">
        <v>123</v>
      </c>
      <c r="K48" s="104"/>
      <c r="L48" s="105" t="s">
        <v>123</v>
      </c>
      <c r="M48" s="85"/>
      <c r="N48" s="97">
        <v>9.8699999999999992</v>
      </c>
      <c r="O48" s="85"/>
      <c r="P48" s="100" t="s">
        <v>134</v>
      </c>
      <c r="Q48" s="101"/>
      <c r="R48" s="101"/>
      <c r="S48" s="101"/>
      <c r="T48" s="101"/>
      <c r="U48" s="101"/>
      <c r="V48" s="96"/>
    </row>
    <row r="49" spans="2:22" s="79" customFormat="1" ht="12" customHeight="1" x14ac:dyDescent="0.15">
      <c r="B49" s="109" t="s">
        <v>135</v>
      </c>
      <c r="C49" s="96"/>
      <c r="D49" s="83" t="s">
        <v>77</v>
      </c>
      <c r="E49" s="83" t="s">
        <v>130</v>
      </c>
      <c r="F49" s="97">
        <v>84.11</v>
      </c>
      <c r="G49" s="85">
        <v>84.11</v>
      </c>
      <c r="H49" s="97">
        <v>84.11</v>
      </c>
      <c r="I49" s="85">
        <v>84.11</v>
      </c>
      <c r="J49" s="105" t="s">
        <v>123</v>
      </c>
      <c r="K49" s="104"/>
      <c r="L49" s="105" t="s">
        <v>123</v>
      </c>
      <c r="M49" s="85"/>
      <c r="N49" s="105" t="s">
        <v>123</v>
      </c>
      <c r="O49" s="85"/>
      <c r="P49" s="100" t="s">
        <v>181</v>
      </c>
      <c r="Q49" s="101"/>
      <c r="R49" s="101"/>
      <c r="S49" s="101"/>
      <c r="T49" s="101"/>
      <c r="U49" s="101"/>
      <c r="V49" s="96"/>
    </row>
    <row r="50" spans="2:22" s="79" customFormat="1" ht="12" customHeight="1" x14ac:dyDescent="0.15">
      <c r="B50" s="109" t="s">
        <v>136</v>
      </c>
      <c r="C50" s="96"/>
      <c r="D50" s="83" t="s">
        <v>137</v>
      </c>
      <c r="E50" s="83" t="s">
        <v>130</v>
      </c>
      <c r="F50" s="97">
        <v>541.04</v>
      </c>
      <c r="G50" s="85">
        <v>62.32</v>
      </c>
      <c r="H50" s="97">
        <v>230.94</v>
      </c>
      <c r="I50" s="85">
        <v>62.32</v>
      </c>
      <c r="J50" s="97">
        <v>21.13</v>
      </c>
      <c r="K50" s="85"/>
      <c r="L50" s="105" t="s">
        <v>123</v>
      </c>
      <c r="M50" s="85"/>
      <c r="N50" s="97">
        <v>288.97000000000003</v>
      </c>
      <c r="O50" s="85"/>
      <c r="P50" s="100" t="s">
        <v>138</v>
      </c>
      <c r="Q50" s="101"/>
      <c r="R50" s="101"/>
      <c r="S50" s="101"/>
      <c r="T50" s="101"/>
      <c r="U50" s="101"/>
      <c r="V50" s="96"/>
    </row>
    <row r="51" spans="2:22" s="79" customFormat="1" ht="12" customHeight="1" x14ac:dyDescent="0.15">
      <c r="B51" s="109" t="s">
        <v>139</v>
      </c>
      <c r="C51" s="96"/>
      <c r="D51" s="83" t="s">
        <v>80</v>
      </c>
      <c r="E51" s="83" t="s">
        <v>130</v>
      </c>
      <c r="F51" s="97">
        <v>28.15</v>
      </c>
      <c r="G51" s="85">
        <v>12.38</v>
      </c>
      <c r="H51" s="97">
        <v>12.38</v>
      </c>
      <c r="I51" s="85">
        <v>12.38</v>
      </c>
      <c r="J51" s="105" t="s">
        <v>123</v>
      </c>
      <c r="K51" s="85"/>
      <c r="L51" s="97">
        <v>1.33</v>
      </c>
      <c r="M51" s="85"/>
      <c r="N51" s="97">
        <v>14.44</v>
      </c>
      <c r="O51" s="85"/>
      <c r="P51" s="100" t="s">
        <v>81</v>
      </c>
      <c r="Q51" s="101"/>
      <c r="R51" s="101"/>
      <c r="S51" s="101"/>
      <c r="T51" s="101"/>
      <c r="U51" s="101"/>
      <c r="V51" s="96"/>
    </row>
    <row r="52" spans="2:22" s="79" customFormat="1" ht="12" customHeight="1" x14ac:dyDescent="0.15">
      <c r="B52" s="109" t="s">
        <v>10</v>
      </c>
      <c r="C52" s="96"/>
      <c r="D52" s="83" t="s">
        <v>82</v>
      </c>
      <c r="E52" s="83" t="s">
        <v>140</v>
      </c>
      <c r="F52" s="97">
        <v>35.97</v>
      </c>
      <c r="G52" s="85">
        <v>9.6199999999999992</v>
      </c>
      <c r="H52" s="105" t="s">
        <v>123</v>
      </c>
      <c r="I52" s="85"/>
      <c r="J52" s="97">
        <v>34.46</v>
      </c>
      <c r="K52" s="85">
        <v>9.6199999999999992</v>
      </c>
      <c r="L52" s="105" t="s">
        <v>123</v>
      </c>
      <c r="M52" s="85"/>
      <c r="N52" s="97">
        <v>1.51</v>
      </c>
      <c r="O52" s="85"/>
      <c r="P52" s="100" t="s">
        <v>148</v>
      </c>
      <c r="Q52" s="101"/>
      <c r="R52" s="101"/>
      <c r="S52" s="101"/>
      <c r="T52" s="101"/>
      <c r="U52" s="101"/>
      <c r="V52" s="96"/>
    </row>
    <row r="53" spans="2:22" s="79" customFormat="1" ht="12" customHeight="1" x14ac:dyDescent="0.15">
      <c r="B53" s="109" t="s">
        <v>11</v>
      </c>
      <c r="C53" s="96"/>
      <c r="D53" s="83" t="s">
        <v>77</v>
      </c>
      <c r="E53" s="83" t="s">
        <v>141</v>
      </c>
      <c r="F53" s="97">
        <v>754.6</v>
      </c>
      <c r="G53" s="85"/>
      <c r="H53" s="97">
        <v>5</v>
      </c>
      <c r="I53" s="85"/>
      <c r="J53" s="105" t="s">
        <v>123</v>
      </c>
      <c r="K53" s="85"/>
      <c r="L53" s="97">
        <v>747.5</v>
      </c>
      <c r="M53" s="85"/>
      <c r="N53" s="97">
        <v>2.1</v>
      </c>
      <c r="O53" s="85"/>
      <c r="P53" s="100" t="s">
        <v>142</v>
      </c>
      <c r="Q53" s="101"/>
      <c r="R53" s="101"/>
      <c r="S53" s="101"/>
      <c r="T53" s="101"/>
      <c r="U53" s="101"/>
      <c r="V53" s="96"/>
    </row>
    <row r="54" spans="2:22" s="79" customFormat="1" ht="12" customHeight="1" x14ac:dyDescent="0.15">
      <c r="B54" s="109" t="s">
        <v>143</v>
      </c>
      <c r="C54" s="96"/>
      <c r="D54" s="83" t="s">
        <v>77</v>
      </c>
      <c r="E54" s="83" t="s">
        <v>144</v>
      </c>
      <c r="F54" s="97">
        <v>2.25</v>
      </c>
      <c r="G54" s="85"/>
      <c r="H54" s="97">
        <v>2.25</v>
      </c>
      <c r="I54" s="85"/>
      <c r="J54" s="105" t="s">
        <v>123</v>
      </c>
      <c r="K54" s="85"/>
      <c r="L54" s="105" t="s">
        <v>123</v>
      </c>
      <c r="M54" s="85"/>
      <c r="N54" s="105" t="s">
        <v>123</v>
      </c>
      <c r="O54" s="85"/>
      <c r="P54" s="100" t="s">
        <v>149</v>
      </c>
      <c r="Q54" s="101"/>
      <c r="R54" s="101"/>
      <c r="S54" s="101"/>
      <c r="T54" s="101"/>
      <c r="U54" s="101"/>
      <c r="V54" s="96"/>
    </row>
    <row r="55" spans="2:22" s="79" customFormat="1" ht="12" customHeight="1" x14ac:dyDescent="0.15">
      <c r="B55" s="109" t="s">
        <v>145</v>
      </c>
      <c r="C55" s="96"/>
      <c r="D55" s="84"/>
      <c r="E55" s="84"/>
      <c r="F55" s="97">
        <v>8574.17</v>
      </c>
      <c r="G55" s="85">
        <v>764.89</v>
      </c>
      <c r="H55" s="97">
        <v>2679.34</v>
      </c>
      <c r="I55" s="85">
        <v>340.59</v>
      </c>
      <c r="J55" s="97">
        <v>944.76</v>
      </c>
      <c r="K55" s="85">
        <v>163.62</v>
      </c>
      <c r="L55" s="97">
        <v>1225.53</v>
      </c>
      <c r="M55" s="85"/>
      <c r="N55" s="97">
        <v>3724.54</v>
      </c>
      <c r="O55" s="85">
        <v>260.68</v>
      </c>
      <c r="P55" s="100"/>
      <c r="Q55" s="101"/>
      <c r="R55" s="101"/>
      <c r="S55" s="101"/>
      <c r="T55" s="101"/>
      <c r="U55" s="101"/>
      <c r="V55" s="96"/>
    </row>
    <row r="56" spans="2:22" s="78" customFormat="1" x14ac:dyDescent="0.15"/>
    <row r="57" spans="2:22" s="112" customFormat="1" ht="17.25" customHeight="1" x14ac:dyDescent="0.15">
      <c r="B57" s="7" t="s">
        <v>172</v>
      </c>
      <c r="C57" s="113"/>
      <c r="D57" s="113"/>
      <c r="E57" s="113"/>
      <c r="F57" s="113"/>
      <c r="G57" s="113"/>
      <c r="H57" s="113"/>
      <c r="I57" s="8" t="s">
        <v>63</v>
      </c>
      <c r="J57" s="8"/>
      <c r="K57" s="8" t="s">
        <v>68</v>
      </c>
      <c r="L57" s="8"/>
      <c r="M57" s="58" t="s">
        <v>146</v>
      </c>
      <c r="N57" s="6"/>
    </row>
    <row r="58" spans="2:22" s="110" customFormat="1" ht="12" customHeight="1" x14ac:dyDescent="0.15">
      <c r="B58" s="90"/>
      <c r="C58" s="91"/>
      <c r="D58" s="94"/>
      <c r="E58" s="94"/>
      <c r="F58" s="90"/>
      <c r="G58" s="4"/>
      <c r="H58" s="117" t="s">
        <v>177</v>
      </c>
      <c r="I58" s="117"/>
      <c r="J58" s="116"/>
      <c r="K58" s="92"/>
      <c r="L58" s="99"/>
      <c r="M58" s="99"/>
      <c r="N58" s="99"/>
      <c r="O58" s="99"/>
      <c r="P58" s="99"/>
      <c r="Q58" s="89"/>
    </row>
    <row r="59" spans="2:22" s="110" customFormat="1" ht="12" customHeight="1" x14ac:dyDescent="0.15">
      <c r="B59" s="92"/>
      <c r="C59" s="93" t="s">
        <v>176</v>
      </c>
      <c r="D59" s="95" t="s">
        <v>19</v>
      </c>
      <c r="E59" s="95" t="s">
        <v>20</v>
      </c>
      <c r="F59" s="92" t="s">
        <v>21</v>
      </c>
      <c r="G59" s="81" t="s">
        <v>24</v>
      </c>
      <c r="H59" s="81" t="s">
        <v>25</v>
      </c>
      <c r="I59" s="81" t="s">
        <v>26</v>
      </c>
      <c r="J59" s="81" t="s">
        <v>27</v>
      </c>
      <c r="K59" s="100"/>
      <c r="L59" s="101" t="s">
        <v>88</v>
      </c>
      <c r="M59" s="101"/>
      <c r="N59" s="101"/>
      <c r="O59" s="101"/>
      <c r="P59" s="101"/>
      <c r="Q59" s="96"/>
    </row>
    <row r="60" spans="2:22" s="110" customFormat="1" ht="12" customHeight="1" x14ac:dyDescent="0.15">
      <c r="B60" s="109" t="s">
        <v>38</v>
      </c>
      <c r="C60" s="96"/>
      <c r="D60" s="81" t="s">
        <v>32</v>
      </c>
      <c r="E60" s="81" t="s">
        <v>150</v>
      </c>
      <c r="F60" s="81">
        <v>1942</v>
      </c>
      <c r="G60" s="81">
        <v>843</v>
      </c>
      <c r="H60" s="105" t="s">
        <v>123</v>
      </c>
      <c r="I60" s="81">
        <v>100</v>
      </c>
      <c r="J60" s="81">
        <v>999</v>
      </c>
      <c r="K60" s="100" t="s">
        <v>151</v>
      </c>
      <c r="L60" s="101"/>
      <c r="M60" s="101"/>
      <c r="N60" s="101"/>
      <c r="O60" s="101"/>
      <c r="P60" s="101"/>
      <c r="Q60" s="96"/>
    </row>
    <row r="61" spans="2:22" s="110" customFormat="1" ht="12" customHeight="1" x14ac:dyDescent="0.15">
      <c r="B61" s="109" t="s">
        <v>12</v>
      </c>
      <c r="C61" s="96"/>
      <c r="D61" s="81" t="s">
        <v>152</v>
      </c>
      <c r="E61" s="81" t="s">
        <v>122</v>
      </c>
      <c r="F61" s="81">
        <v>65</v>
      </c>
      <c r="G61" s="105" t="s">
        <v>123</v>
      </c>
      <c r="H61" s="105" t="s">
        <v>123</v>
      </c>
      <c r="I61" s="81">
        <v>19</v>
      </c>
      <c r="J61" s="81">
        <v>46</v>
      </c>
      <c r="K61" s="100" t="s">
        <v>153</v>
      </c>
      <c r="L61" s="101"/>
      <c r="M61" s="101"/>
      <c r="N61" s="101"/>
      <c r="O61" s="101"/>
      <c r="P61" s="101"/>
      <c r="Q61" s="96"/>
    </row>
    <row r="62" spans="2:22" s="110" customFormat="1" ht="12" customHeight="1" x14ac:dyDescent="0.15">
      <c r="B62" s="109" t="s">
        <v>13</v>
      </c>
      <c r="C62" s="96"/>
      <c r="D62" s="81" t="s">
        <v>154</v>
      </c>
      <c r="E62" s="81" t="s">
        <v>122</v>
      </c>
      <c r="F62" s="81">
        <v>1045</v>
      </c>
      <c r="G62" s="81">
        <v>45</v>
      </c>
      <c r="H62" s="81">
        <v>530</v>
      </c>
      <c r="I62" s="81">
        <v>232</v>
      </c>
      <c r="J62" s="81">
        <v>238</v>
      </c>
      <c r="K62" s="100" t="s">
        <v>155</v>
      </c>
      <c r="L62" s="101"/>
      <c r="M62" s="101"/>
      <c r="N62" s="101"/>
      <c r="O62" s="101"/>
      <c r="P62" s="101"/>
      <c r="Q62" s="96"/>
    </row>
    <row r="63" spans="2:22" s="110" customFormat="1" ht="12" customHeight="1" x14ac:dyDescent="0.15">
      <c r="B63" s="109" t="s">
        <v>14</v>
      </c>
      <c r="C63" s="96"/>
      <c r="D63" s="81" t="s">
        <v>32</v>
      </c>
      <c r="E63" s="81" t="s">
        <v>122</v>
      </c>
      <c r="F63" s="81">
        <v>124</v>
      </c>
      <c r="G63" s="81">
        <v>74</v>
      </c>
      <c r="H63" s="105" t="s">
        <v>123</v>
      </c>
      <c r="I63" s="105" t="s">
        <v>123</v>
      </c>
      <c r="J63" s="81">
        <v>50</v>
      </c>
      <c r="K63" s="100" t="s">
        <v>156</v>
      </c>
      <c r="L63" s="101"/>
      <c r="M63" s="101"/>
      <c r="N63" s="101"/>
      <c r="O63" s="101"/>
      <c r="P63" s="101"/>
      <c r="Q63" s="96"/>
    </row>
    <row r="64" spans="2:22" s="110" customFormat="1" ht="12" customHeight="1" x14ac:dyDescent="0.15">
      <c r="B64" s="109" t="s">
        <v>15</v>
      </c>
      <c r="C64" s="96"/>
      <c r="D64" s="81" t="s">
        <v>32</v>
      </c>
      <c r="E64" s="81" t="s">
        <v>122</v>
      </c>
      <c r="F64" s="81">
        <v>857</v>
      </c>
      <c r="G64" s="81">
        <v>582</v>
      </c>
      <c r="H64" s="105" t="s">
        <v>123</v>
      </c>
      <c r="I64" s="105" t="s">
        <v>123</v>
      </c>
      <c r="J64" s="81">
        <v>275</v>
      </c>
      <c r="K64" s="100" t="s">
        <v>157</v>
      </c>
      <c r="L64" s="101"/>
      <c r="M64" s="101"/>
      <c r="N64" s="101"/>
      <c r="O64" s="101"/>
      <c r="P64" s="101"/>
      <c r="Q64" s="96"/>
    </row>
    <row r="65" spans="2:26" s="110" customFormat="1" ht="12" customHeight="1" x14ac:dyDescent="0.15">
      <c r="B65" s="109" t="s">
        <v>16</v>
      </c>
      <c r="C65" s="96"/>
      <c r="D65" s="81" t="s">
        <v>158</v>
      </c>
      <c r="E65" s="81" t="s">
        <v>159</v>
      </c>
      <c r="F65" s="81">
        <v>2896</v>
      </c>
      <c r="G65" s="105" t="s">
        <v>123</v>
      </c>
      <c r="H65" s="81">
        <v>105.1</v>
      </c>
      <c r="I65" s="81">
        <v>117.6</v>
      </c>
      <c r="J65" s="81">
        <v>2673.3</v>
      </c>
      <c r="K65" s="100" t="s">
        <v>173</v>
      </c>
      <c r="L65" s="101"/>
      <c r="M65" s="101"/>
      <c r="N65" s="101"/>
      <c r="O65" s="101"/>
      <c r="P65" s="101"/>
      <c r="Q65" s="96"/>
    </row>
    <row r="66" spans="2:26" s="110" customFormat="1" ht="12" customHeight="1" x14ac:dyDescent="0.15">
      <c r="B66" s="109" t="s">
        <v>17</v>
      </c>
      <c r="C66" s="96"/>
      <c r="D66" s="81" t="s">
        <v>160</v>
      </c>
      <c r="E66" s="81" t="s">
        <v>161</v>
      </c>
      <c r="F66" s="81">
        <v>311.52</v>
      </c>
      <c r="G66" s="81">
        <v>5.76</v>
      </c>
      <c r="H66" s="105" t="s">
        <v>123</v>
      </c>
      <c r="I66" s="81">
        <v>11.41</v>
      </c>
      <c r="J66" s="81">
        <v>294.35000000000002</v>
      </c>
      <c r="K66" s="100" t="s">
        <v>92</v>
      </c>
      <c r="L66" s="101"/>
      <c r="M66" s="101"/>
      <c r="N66" s="101"/>
      <c r="O66" s="101"/>
      <c r="P66" s="101"/>
      <c r="Q66" s="96"/>
    </row>
    <row r="67" spans="2:26" s="110" customFormat="1" ht="12" customHeight="1" x14ac:dyDescent="0.15">
      <c r="B67" s="109" t="s">
        <v>178</v>
      </c>
      <c r="C67" s="96"/>
      <c r="D67" s="81" t="s">
        <v>162</v>
      </c>
      <c r="E67" s="81" t="s">
        <v>163</v>
      </c>
      <c r="F67" s="81">
        <v>2830</v>
      </c>
      <c r="G67" s="81">
        <v>179.6</v>
      </c>
      <c r="H67" s="81">
        <v>30.1</v>
      </c>
      <c r="I67" s="81">
        <v>50</v>
      </c>
      <c r="J67" s="81">
        <v>2570.3000000000002</v>
      </c>
      <c r="K67" s="100" t="s">
        <v>94</v>
      </c>
      <c r="L67" s="101"/>
      <c r="M67" s="101"/>
      <c r="N67" s="101"/>
      <c r="O67" s="101"/>
      <c r="P67" s="101"/>
      <c r="Q67" s="96"/>
    </row>
    <row r="68" spans="2:26" s="110" customFormat="1" ht="12" customHeight="1" x14ac:dyDescent="0.15">
      <c r="B68" s="109" t="s">
        <v>179</v>
      </c>
      <c r="C68" s="96"/>
      <c r="D68" s="81" t="s">
        <v>164</v>
      </c>
      <c r="E68" s="81" t="s">
        <v>165</v>
      </c>
      <c r="F68" s="81">
        <v>30.58</v>
      </c>
      <c r="G68" s="81">
        <v>1.24</v>
      </c>
      <c r="H68" s="105" t="s">
        <v>123</v>
      </c>
      <c r="I68" s="81">
        <v>0.15</v>
      </c>
      <c r="J68" s="81">
        <v>29.19</v>
      </c>
      <c r="K68" s="100" t="s">
        <v>174</v>
      </c>
      <c r="L68" s="101"/>
      <c r="M68" s="101"/>
      <c r="N68" s="101"/>
      <c r="O68" s="101"/>
      <c r="P68" s="101"/>
      <c r="Q68" s="96"/>
    </row>
    <row r="69" spans="2:26" s="110" customFormat="1" ht="12" customHeight="1" x14ac:dyDescent="0.15">
      <c r="B69" s="109" t="s">
        <v>166</v>
      </c>
      <c r="C69" s="96"/>
      <c r="D69" s="81" t="s">
        <v>167</v>
      </c>
      <c r="E69" s="81" t="s">
        <v>168</v>
      </c>
      <c r="F69" s="81">
        <v>21.81</v>
      </c>
      <c r="G69" s="105" t="s">
        <v>123</v>
      </c>
      <c r="H69" s="81">
        <v>21.81</v>
      </c>
      <c r="I69" s="105" t="s">
        <v>123</v>
      </c>
      <c r="J69" s="105" t="s">
        <v>123</v>
      </c>
      <c r="K69" s="100" t="s">
        <v>169</v>
      </c>
      <c r="L69" s="101"/>
      <c r="M69" s="101"/>
      <c r="N69" s="101"/>
      <c r="O69" s="101"/>
      <c r="P69" s="101"/>
      <c r="Q69" s="96"/>
    </row>
    <row r="70" spans="2:26" s="110" customFormat="1" ht="12" customHeight="1" x14ac:dyDescent="0.15">
      <c r="B70" s="109" t="s">
        <v>180</v>
      </c>
      <c r="C70" s="96"/>
      <c r="D70" s="81" t="s">
        <v>170</v>
      </c>
      <c r="E70" s="81" t="s">
        <v>168</v>
      </c>
      <c r="F70" s="81">
        <v>800.04</v>
      </c>
      <c r="G70" s="105" t="s">
        <v>123</v>
      </c>
      <c r="H70" s="81">
        <v>606.70000000000005</v>
      </c>
      <c r="I70" s="81">
        <v>193.34</v>
      </c>
      <c r="J70" s="105" t="s">
        <v>123</v>
      </c>
      <c r="K70" s="100" t="s">
        <v>175</v>
      </c>
      <c r="L70" s="101"/>
      <c r="M70" s="101"/>
      <c r="N70" s="101"/>
      <c r="O70" s="101"/>
      <c r="P70" s="101"/>
      <c r="Q70" s="96"/>
    </row>
    <row r="71" spans="2:26" s="110" customFormat="1" ht="12" customHeight="1" x14ac:dyDescent="0.15">
      <c r="B71" s="109" t="s">
        <v>182</v>
      </c>
      <c r="C71" s="96"/>
      <c r="D71" s="111"/>
      <c r="E71" s="111"/>
      <c r="F71" s="81">
        <v>10922.95</v>
      </c>
      <c r="G71" s="81">
        <v>1730.6</v>
      </c>
      <c r="H71" s="81">
        <v>1293.71</v>
      </c>
      <c r="I71" s="81">
        <v>723.5</v>
      </c>
      <c r="J71" s="81">
        <v>7175.14</v>
      </c>
      <c r="K71" s="100"/>
      <c r="L71" s="101"/>
      <c r="M71" s="101"/>
      <c r="N71" s="101"/>
      <c r="O71" s="101"/>
      <c r="P71" s="101"/>
      <c r="Q71" s="96"/>
    </row>
    <row r="72" spans="2:26" s="110" customFormat="1" ht="12" customHeight="1" x14ac:dyDescent="0.15"/>
    <row r="73" spans="2:26" s="110" customFormat="1" ht="12" customHeight="1" x14ac:dyDescent="0.15"/>
    <row r="74" spans="2:26" s="6" customFormat="1" ht="20.25" customHeight="1" x14ac:dyDescent="0.15">
      <c r="B74" s="7" t="s">
        <v>67</v>
      </c>
      <c r="J74" s="8" t="s">
        <v>97</v>
      </c>
      <c r="K74" s="8"/>
      <c r="L74" s="8"/>
      <c r="M74" s="8" t="s">
        <v>68</v>
      </c>
      <c r="N74" s="8"/>
      <c r="O74" s="58" t="s">
        <v>111</v>
      </c>
    </row>
    <row r="75" spans="2:26" ht="12" customHeight="1" x14ac:dyDescent="0.15">
      <c r="B75" s="62"/>
      <c r="C75" s="61"/>
      <c r="D75" s="16" t="s">
        <v>19</v>
      </c>
      <c r="E75" s="16" t="s">
        <v>20</v>
      </c>
      <c r="F75" s="10" t="s">
        <v>21</v>
      </c>
      <c r="G75" s="10"/>
      <c r="H75" s="4" t="s">
        <v>22</v>
      </c>
      <c r="I75" s="5"/>
      <c r="J75" s="5"/>
      <c r="K75" s="5"/>
      <c r="L75" s="5"/>
      <c r="M75" s="5"/>
      <c r="N75" s="5"/>
      <c r="O75" s="3"/>
      <c r="P75" s="143" t="s">
        <v>23</v>
      </c>
      <c r="Q75" s="144"/>
      <c r="R75" s="145"/>
      <c r="S75" s="44" t="s">
        <v>107</v>
      </c>
      <c r="T75" s="53"/>
      <c r="U75" s="53"/>
      <c r="V75" s="53"/>
      <c r="W75" s="53"/>
      <c r="X75" s="53"/>
      <c r="Y75" s="53"/>
      <c r="Z75" s="45"/>
    </row>
    <row r="76" spans="2:26" ht="27.75" customHeight="1" x14ac:dyDescent="0.2">
      <c r="B76" s="63"/>
      <c r="C76" s="64" t="s">
        <v>114</v>
      </c>
      <c r="D76" s="12"/>
      <c r="E76" s="12"/>
      <c r="F76" s="10"/>
      <c r="G76" s="68" t="s">
        <v>108</v>
      </c>
      <c r="H76" s="11" t="s">
        <v>24</v>
      </c>
      <c r="I76" s="67" t="s">
        <v>108</v>
      </c>
      <c r="J76" s="11" t="s">
        <v>25</v>
      </c>
      <c r="K76" s="67" t="s">
        <v>108</v>
      </c>
      <c r="L76" s="11" t="s">
        <v>26</v>
      </c>
      <c r="M76" s="67" t="s">
        <v>108</v>
      </c>
      <c r="N76" s="11" t="s">
        <v>27</v>
      </c>
      <c r="O76" s="67" t="s">
        <v>108</v>
      </c>
      <c r="P76" s="146"/>
      <c r="Q76" s="147"/>
      <c r="R76" s="148"/>
      <c r="S76" s="38" t="s">
        <v>24</v>
      </c>
      <c r="T76" s="55" t="s">
        <v>108</v>
      </c>
      <c r="U76" s="38" t="s">
        <v>25</v>
      </c>
      <c r="V76" s="55" t="s">
        <v>108</v>
      </c>
      <c r="W76" s="38" t="s">
        <v>26</v>
      </c>
      <c r="X76" s="55" t="s">
        <v>108</v>
      </c>
      <c r="Y76" s="38" t="s">
        <v>27</v>
      </c>
      <c r="Z76" s="55" t="s">
        <v>108</v>
      </c>
    </row>
    <row r="77" spans="2:26" ht="27.75" customHeight="1" x14ac:dyDescent="0.15">
      <c r="B77" s="69" t="s">
        <v>28</v>
      </c>
      <c r="C77" s="70"/>
      <c r="D77" s="11" t="s">
        <v>98</v>
      </c>
      <c r="E77" s="17">
        <v>26893</v>
      </c>
      <c r="F77" s="18">
        <f>H77+J77+L77+N77</f>
        <v>559</v>
      </c>
      <c r="G77" s="18">
        <f>I77+K77+M77+O77</f>
        <v>0</v>
      </c>
      <c r="H77" s="19">
        <v>544</v>
      </c>
      <c r="I77" s="19"/>
      <c r="J77" s="19">
        <v>0</v>
      </c>
      <c r="K77" s="19"/>
      <c r="L77" s="19">
        <v>0</v>
      </c>
      <c r="M77" s="19"/>
      <c r="N77" s="19">
        <v>15</v>
      </c>
      <c r="O77" s="19"/>
      <c r="P77" s="134" t="s">
        <v>29</v>
      </c>
      <c r="Q77" s="135"/>
      <c r="R77" s="136"/>
      <c r="S77" s="54">
        <f t="shared" ref="S77:S92" si="0">H77/F77*100</f>
        <v>97.31663685152057</v>
      </c>
      <c r="T77" s="54">
        <f t="shared" ref="T77:T92" si="1">I77/F77*100</f>
        <v>0</v>
      </c>
      <c r="U77" s="54">
        <f t="shared" ref="U77:U92" si="2">J77/F77*100</f>
        <v>0</v>
      </c>
      <c r="V77" s="54">
        <f t="shared" ref="V77:V92" si="3">K77/F77*100</f>
        <v>0</v>
      </c>
      <c r="W77" s="54">
        <f t="shared" ref="W77:W92" si="4">L77/F77*100</f>
        <v>0</v>
      </c>
      <c r="X77" s="54">
        <f t="shared" ref="X77:X92" si="5">M77/F77*100</f>
        <v>0</v>
      </c>
      <c r="Y77" s="54">
        <f t="shared" ref="Y77:Y92" si="6">N77/F77*100</f>
        <v>2.6833631484794274</v>
      </c>
      <c r="Z77" s="54">
        <f t="shared" ref="Z77:Z92" si="7">O77/F77*100</f>
        <v>0</v>
      </c>
    </row>
    <row r="78" spans="2:26" ht="27.75" customHeight="1" x14ac:dyDescent="0.15">
      <c r="B78" s="71" t="s">
        <v>0</v>
      </c>
      <c r="C78" s="72"/>
      <c r="D78" s="11" t="s">
        <v>69</v>
      </c>
      <c r="E78" s="17">
        <v>26893</v>
      </c>
      <c r="F78" s="18">
        <f t="shared" ref="F78:G92" si="8">H78+J78+L78+N78</f>
        <v>34.700000000000003</v>
      </c>
      <c r="G78" s="18">
        <f t="shared" si="8"/>
        <v>0</v>
      </c>
      <c r="H78" s="19">
        <v>0</v>
      </c>
      <c r="I78" s="19"/>
      <c r="J78" s="19">
        <v>0</v>
      </c>
      <c r="K78" s="19"/>
      <c r="L78" s="19">
        <v>0.7</v>
      </c>
      <c r="M78" s="19"/>
      <c r="N78" s="19">
        <v>34</v>
      </c>
      <c r="O78" s="19"/>
      <c r="P78" s="134" t="s">
        <v>30</v>
      </c>
      <c r="Q78" s="135"/>
      <c r="R78" s="136"/>
      <c r="S78" s="54">
        <f t="shared" si="0"/>
        <v>0</v>
      </c>
      <c r="T78" s="54">
        <f t="shared" si="1"/>
        <v>0</v>
      </c>
      <c r="U78" s="54">
        <f t="shared" si="2"/>
        <v>0</v>
      </c>
      <c r="V78" s="54">
        <f t="shared" si="3"/>
        <v>0</v>
      </c>
      <c r="W78" s="54">
        <f t="shared" si="4"/>
        <v>2.0172910662824206</v>
      </c>
      <c r="X78" s="54">
        <f t="shared" si="5"/>
        <v>0</v>
      </c>
      <c r="Y78" s="54">
        <f t="shared" si="6"/>
        <v>97.982708933717561</v>
      </c>
      <c r="Z78" s="54">
        <f t="shared" si="7"/>
        <v>0</v>
      </c>
    </row>
    <row r="79" spans="2:26" ht="39" customHeight="1" x14ac:dyDescent="0.15">
      <c r="B79" s="71" t="s">
        <v>1</v>
      </c>
      <c r="C79" s="72"/>
      <c r="D79" s="57" t="s">
        <v>109</v>
      </c>
      <c r="E79" s="17">
        <v>26893</v>
      </c>
      <c r="F79" s="18">
        <f t="shared" si="8"/>
        <v>1507.69</v>
      </c>
      <c r="G79" s="18">
        <f t="shared" si="8"/>
        <v>0</v>
      </c>
      <c r="H79" s="19">
        <v>904.96</v>
      </c>
      <c r="I79" s="19"/>
      <c r="J79" s="19">
        <v>215.07</v>
      </c>
      <c r="K79" s="19"/>
      <c r="L79" s="19">
        <v>249</v>
      </c>
      <c r="M79" s="19"/>
      <c r="N79" s="19">
        <v>138.66</v>
      </c>
      <c r="O79" s="19"/>
      <c r="P79" s="134" t="s">
        <v>31</v>
      </c>
      <c r="Q79" s="135"/>
      <c r="R79" s="136"/>
      <c r="S79" s="54">
        <f t="shared" si="0"/>
        <v>60.022949014717874</v>
      </c>
      <c r="T79" s="54">
        <f t="shared" si="1"/>
        <v>0</v>
      </c>
      <c r="U79" s="54">
        <f t="shared" si="2"/>
        <v>14.264868772758325</v>
      </c>
      <c r="V79" s="54">
        <f t="shared" si="3"/>
        <v>0</v>
      </c>
      <c r="W79" s="54">
        <f t="shared" si="4"/>
        <v>16.515331401017448</v>
      </c>
      <c r="X79" s="54">
        <f t="shared" si="5"/>
        <v>0</v>
      </c>
      <c r="Y79" s="54">
        <f t="shared" si="6"/>
        <v>9.1968508115063443</v>
      </c>
      <c r="Z79" s="54">
        <f t="shared" si="7"/>
        <v>0</v>
      </c>
    </row>
    <row r="80" spans="2:26" ht="27.75" customHeight="1" x14ac:dyDescent="0.15">
      <c r="B80" s="71" t="s">
        <v>2</v>
      </c>
      <c r="C80" s="72"/>
      <c r="D80" s="11" t="s">
        <v>32</v>
      </c>
      <c r="E80" s="17">
        <v>26893</v>
      </c>
      <c r="F80" s="18">
        <f t="shared" si="8"/>
        <v>451.11</v>
      </c>
      <c r="G80" s="18">
        <f t="shared" si="8"/>
        <v>0</v>
      </c>
      <c r="H80" s="19">
        <v>9</v>
      </c>
      <c r="I80" s="19"/>
      <c r="J80" s="19">
        <v>66</v>
      </c>
      <c r="K80" s="19"/>
      <c r="L80" s="19">
        <v>48</v>
      </c>
      <c r="M80" s="19"/>
      <c r="N80" s="19">
        <v>328.11</v>
      </c>
      <c r="O80" s="19"/>
      <c r="P80" s="151" t="s">
        <v>33</v>
      </c>
      <c r="Q80" s="152"/>
      <c r="R80" s="153"/>
      <c r="S80" s="54">
        <f t="shared" si="0"/>
        <v>1.9950788056128217</v>
      </c>
      <c r="T80" s="54">
        <f t="shared" si="1"/>
        <v>0</v>
      </c>
      <c r="U80" s="54">
        <f t="shared" si="2"/>
        <v>14.630577907827359</v>
      </c>
      <c r="V80" s="54">
        <f t="shared" si="3"/>
        <v>0</v>
      </c>
      <c r="W80" s="54">
        <f t="shared" si="4"/>
        <v>10.640420296601716</v>
      </c>
      <c r="X80" s="54">
        <f t="shared" si="5"/>
        <v>0</v>
      </c>
      <c r="Y80" s="54">
        <f t="shared" si="6"/>
        <v>72.733922989958103</v>
      </c>
      <c r="Z80" s="54">
        <f t="shared" si="7"/>
        <v>0</v>
      </c>
    </row>
    <row r="81" spans="2:26" ht="27.75" customHeight="1" x14ac:dyDescent="0.15">
      <c r="B81" s="71" t="s">
        <v>70</v>
      </c>
      <c r="C81" s="72"/>
      <c r="D81" s="11" t="s">
        <v>99</v>
      </c>
      <c r="E81" s="17">
        <v>26893</v>
      </c>
      <c r="F81" s="18">
        <f t="shared" si="8"/>
        <v>1317</v>
      </c>
      <c r="G81" s="18">
        <f t="shared" si="8"/>
        <v>253.5</v>
      </c>
      <c r="H81" s="19">
        <v>47.7</v>
      </c>
      <c r="I81" s="19">
        <v>0.4</v>
      </c>
      <c r="J81" s="19">
        <v>30</v>
      </c>
      <c r="K81" s="19"/>
      <c r="L81" s="19">
        <v>14</v>
      </c>
      <c r="M81" s="19"/>
      <c r="N81" s="19">
        <v>1225.3</v>
      </c>
      <c r="O81" s="19">
        <v>253.1</v>
      </c>
      <c r="P81" s="134" t="s">
        <v>34</v>
      </c>
      <c r="Q81" s="135"/>
      <c r="R81" s="136"/>
      <c r="S81" s="54">
        <f t="shared" si="0"/>
        <v>3.6218678815489751</v>
      </c>
      <c r="T81" s="54">
        <f t="shared" si="1"/>
        <v>3.0372057706909643E-2</v>
      </c>
      <c r="U81" s="54">
        <f t="shared" si="2"/>
        <v>2.2779043280182232</v>
      </c>
      <c r="V81" s="54">
        <f t="shared" si="3"/>
        <v>0</v>
      </c>
      <c r="W81" s="54">
        <f t="shared" si="4"/>
        <v>1.0630220197418374</v>
      </c>
      <c r="X81" s="54">
        <f t="shared" si="5"/>
        <v>0</v>
      </c>
      <c r="Y81" s="54">
        <f t="shared" si="6"/>
        <v>93.03720577069096</v>
      </c>
      <c r="Z81" s="54">
        <f t="shared" si="7"/>
        <v>19.217919514047075</v>
      </c>
    </row>
    <row r="82" spans="2:26" ht="33.75" customHeight="1" x14ac:dyDescent="0.15">
      <c r="B82" s="71" t="s">
        <v>3</v>
      </c>
      <c r="C82" s="72"/>
      <c r="D82" s="11" t="s">
        <v>35</v>
      </c>
      <c r="E82" s="17">
        <v>26893</v>
      </c>
      <c r="F82" s="18">
        <f t="shared" si="8"/>
        <v>1676</v>
      </c>
      <c r="G82" s="18">
        <f t="shared" si="8"/>
        <v>0</v>
      </c>
      <c r="H82" s="19">
        <v>323</v>
      </c>
      <c r="I82" s="19"/>
      <c r="J82" s="19">
        <v>0</v>
      </c>
      <c r="K82" s="19"/>
      <c r="L82" s="19">
        <v>26</v>
      </c>
      <c r="M82" s="19"/>
      <c r="N82" s="19">
        <v>1327</v>
      </c>
      <c r="O82" s="19"/>
      <c r="P82" s="151" t="s">
        <v>36</v>
      </c>
      <c r="Q82" s="152"/>
      <c r="R82" s="153"/>
      <c r="S82" s="54">
        <f t="shared" si="0"/>
        <v>19.272076372315038</v>
      </c>
      <c r="T82" s="54">
        <f t="shared" si="1"/>
        <v>0</v>
      </c>
      <c r="U82" s="54">
        <f t="shared" si="2"/>
        <v>0</v>
      </c>
      <c r="V82" s="54">
        <f t="shared" si="3"/>
        <v>0</v>
      </c>
      <c r="W82" s="54">
        <f t="shared" si="4"/>
        <v>1.5513126491646778</v>
      </c>
      <c r="X82" s="54">
        <f t="shared" si="5"/>
        <v>0</v>
      </c>
      <c r="Y82" s="54">
        <f t="shared" si="6"/>
        <v>79.176610978520287</v>
      </c>
      <c r="Z82" s="54">
        <f t="shared" si="7"/>
        <v>0</v>
      </c>
    </row>
    <row r="83" spans="2:26" ht="27.75" customHeight="1" x14ac:dyDescent="0.15">
      <c r="B83" s="71" t="s">
        <v>4</v>
      </c>
      <c r="C83" s="72"/>
      <c r="D83" s="11" t="s">
        <v>100</v>
      </c>
      <c r="E83" s="17">
        <v>26893</v>
      </c>
      <c r="F83" s="18">
        <f t="shared" si="8"/>
        <v>894</v>
      </c>
      <c r="G83" s="18">
        <f t="shared" si="8"/>
        <v>0</v>
      </c>
      <c r="H83" s="19">
        <v>333</v>
      </c>
      <c r="I83" s="19"/>
      <c r="J83" s="19">
        <v>90</v>
      </c>
      <c r="K83" s="19"/>
      <c r="L83" s="19">
        <v>139</v>
      </c>
      <c r="M83" s="19"/>
      <c r="N83" s="19">
        <v>332</v>
      </c>
      <c r="O83" s="19"/>
      <c r="P83" s="134" t="s">
        <v>37</v>
      </c>
      <c r="Q83" s="135"/>
      <c r="R83" s="136"/>
      <c r="S83" s="54">
        <f t="shared" si="0"/>
        <v>37.24832214765101</v>
      </c>
      <c r="T83" s="54">
        <f t="shared" si="1"/>
        <v>0</v>
      </c>
      <c r="U83" s="54">
        <f t="shared" si="2"/>
        <v>10.067114093959731</v>
      </c>
      <c r="V83" s="54">
        <f t="shared" si="3"/>
        <v>0</v>
      </c>
      <c r="W83" s="54">
        <f t="shared" si="4"/>
        <v>15.548098434004473</v>
      </c>
      <c r="X83" s="54">
        <f t="shared" si="5"/>
        <v>0</v>
      </c>
      <c r="Y83" s="54">
        <f t="shared" si="6"/>
        <v>37.136465324384787</v>
      </c>
      <c r="Z83" s="54">
        <f t="shared" si="7"/>
        <v>0</v>
      </c>
    </row>
    <row r="84" spans="2:26" ht="27.75" customHeight="1" x14ac:dyDescent="0.15">
      <c r="B84" s="71" t="s">
        <v>5</v>
      </c>
      <c r="C84" s="72"/>
      <c r="D84" s="11" t="s">
        <v>71</v>
      </c>
      <c r="E84" s="17">
        <v>28930</v>
      </c>
      <c r="F84" s="18">
        <f t="shared" si="8"/>
        <v>49.65</v>
      </c>
      <c r="G84" s="18">
        <f t="shared" si="8"/>
        <v>7.58</v>
      </c>
      <c r="H84" s="19">
        <v>0</v>
      </c>
      <c r="I84" s="19"/>
      <c r="J84" s="19">
        <v>42.07</v>
      </c>
      <c r="K84" s="19"/>
      <c r="L84" s="19">
        <v>0</v>
      </c>
      <c r="M84" s="19"/>
      <c r="N84" s="19">
        <v>7.58</v>
      </c>
      <c r="O84" s="19">
        <v>7.58</v>
      </c>
      <c r="P84" s="134" t="s">
        <v>72</v>
      </c>
      <c r="Q84" s="135"/>
      <c r="R84" s="136"/>
      <c r="S84" s="54">
        <f t="shared" si="0"/>
        <v>0</v>
      </c>
      <c r="T84" s="54">
        <f t="shared" si="1"/>
        <v>0</v>
      </c>
      <c r="U84" s="54">
        <f t="shared" si="2"/>
        <v>84.733131923464256</v>
      </c>
      <c r="V84" s="54">
        <f t="shared" si="3"/>
        <v>0</v>
      </c>
      <c r="W84" s="54">
        <f t="shared" si="4"/>
        <v>0</v>
      </c>
      <c r="X84" s="54">
        <f t="shared" si="5"/>
        <v>0</v>
      </c>
      <c r="Y84" s="54">
        <f t="shared" si="6"/>
        <v>15.266868076535751</v>
      </c>
      <c r="Z84" s="54">
        <f t="shared" si="7"/>
        <v>15.266868076535751</v>
      </c>
    </row>
    <row r="85" spans="2:26" ht="27.75" customHeight="1" x14ac:dyDescent="0.15">
      <c r="B85" s="71" t="s">
        <v>73</v>
      </c>
      <c r="C85" s="72"/>
      <c r="D85" s="11" t="s">
        <v>101</v>
      </c>
      <c r="E85" s="17">
        <v>28930</v>
      </c>
      <c r="F85" s="18">
        <f t="shared" si="8"/>
        <v>614.5</v>
      </c>
      <c r="G85" s="18">
        <f t="shared" si="8"/>
        <v>322.47000000000003</v>
      </c>
      <c r="H85" s="19">
        <v>168.47</v>
      </c>
      <c r="I85" s="19">
        <v>168.47</v>
      </c>
      <c r="J85" s="19">
        <v>446.03</v>
      </c>
      <c r="K85" s="19">
        <v>154</v>
      </c>
      <c r="L85" s="19">
        <v>0</v>
      </c>
      <c r="M85" s="19"/>
      <c r="N85" s="19">
        <v>0</v>
      </c>
      <c r="O85" s="19"/>
      <c r="P85" s="134" t="s">
        <v>74</v>
      </c>
      <c r="Q85" s="135"/>
      <c r="R85" s="136"/>
      <c r="S85" s="54">
        <f t="shared" si="0"/>
        <v>27.415785191212365</v>
      </c>
      <c r="T85" s="54">
        <f t="shared" si="1"/>
        <v>27.415785191212365</v>
      </c>
      <c r="U85" s="54">
        <f t="shared" si="2"/>
        <v>72.584214808787635</v>
      </c>
      <c r="V85" s="54">
        <f t="shared" si="3"/>
        <v>25.061025223759152</v>
      </c>
      <c r="W85" s="54">
        <f t="shared" si="4"/>
        <v>0</v>
      </c>
      <c r="X85" s="54">
        <f t="shared" si="5"/>
        <v>0</v>
      </c>
      <c r="Y85" s="54">
        <f t="shared" si="6"/>
        <v>0</v>
      </c>
      <c r="Z85" s="54">
        <f t="shared" si="7"/>
        <v>0</v>
      </c>
    </row>
    <row r="86" spans="2:26" ht="27.75" customHeight="1" x14ac:dyDescent="0.15">
      <c r="B86" s="71" t="s">
        <v>6</v>
      </c>
      <c r="C86" s="72"/>
      <c r="D86" s="11" t="s">
        <v>75</v>
      </c>
      <c r="E86" s="17">
        <v>28930</v>
      </c>
      <c r="F86" s="18">
        <f t="shared" si="8"/>
        <v>24.4</v>
      </c>
      <c r="G86" s="18">
        <f t="shared" si="8"/>
        <v>12.91</v>
      </c>
      <c r="H86" s="19">
        <v>14.53</v>
      </c>
      <c r="I86" s="19">
        <v>12.91</v>
      </c>
      <c r="J86" s="19">
        <v>0</v>
      </c>
      <c r="K86" s="19"/>
      <c r="L86" s="19">
        <v>0</v>
      </c>
      <c r="M86" s="19"/>
      <c r="N86" s="19">
        <v>9.8699999999999992</v>
      </c>
      <c r="O86" s="19"/>
      <c r="P86" s="134" t="s">
        <v>76</v>
      </c>
      <c r="Q86" s="135"/>
      <c r="R86" s="136"/>
      <c r="S86" s="54">
        <f t="shared" si="0"/>
        <v>59.549180327868854</v>
      </c>
      <c r="T86" s="54">
        <f t="shared" si="1"/>
        <v>52.909836065573778</v>
      </c>
      <c r="U86" s="54">
        <f t="shared" si="2"/>
        <v>0</v>
      </c>
      <c r="V86" s="54">
        <f t="shared" si="3"/>
        <v>0</v>
      </c>
      <c r="W86" s="54">
        <f t="shared" si="4"/>
        <v>0</v>
      </c>
      <c r="X86" s="54">
        <f t="shared" si="5"/>
        <v>0</v>
      </c>
      <c r="Y86" s="54">
        <f t="shared" si="6"/>
        <v>40.450819672131146</v>
      </c>
      <c r="Z86" s="54">
        <f t="shared" si="7"/>
        <v>0</v>
      </c>
    </row>
    <row r="87" spans="2:26" ht="27.75" customHeight="1" x14ac:dyDescent="0.15">
      <c r="B87" s="71" t="s">
        <v>7</v>
      </c>
      <c r="C87" s="72"/>
      <c r="D87" s="11" t="s">
        <v>77</v>
      </c>
      <c r="E87" s="17">
        <v>28930</v>
      </c>
      <c r="F87" s="18">
        <f t="shared" si="8"/>
        <v>84.11</v>
      </c>
      <c r="G87" s="18">
        <f t="shared" si="8"/>
        <v>84.11</v>
      </c>
      <c r="H87" s="19">
        <v>84.11</v>
      </c>
      <c r="I87" s="19">
        <v>84.11</v>
      </c>
      <c r="J87" s="19">
        <v>0</v>
      </c>
      <c r="K87" s="19"/>
      <c r="L87" s="19">
        <v>0</v>
      </c>
      <c r="M87" s="19"/>
      <c r="N87" s="19">
        <v>0</v>
      </c>
      <c r="O87" s="19"/>
      <c r="P87" s="134" t="s">
        <v>78</v>
      </c>
      <c r="Q87" s="135"/>
      <c r="R87" s="136"/>
      <c r="S87" s="54">
        <f t="shared" si="0"/>
        <v>100</v>
      </c>
      <c r="T87" s="54">
        <f t="shared" si="1"/>
        <v>100</v>
      </c>
      <c r="U87" s="54">
        <f t="shared" si="2"/>
        <v>0</v>
      </c>
      <c r="V87" s="54">
        <f t="shared" si="3"/>
        <v>0</v>
      </c>
      <c r="W87" s="54">
        <f t="shared" si="4"/>
        <v>0</v>
      </c>
      <c r="X87" s="54">
        <f t="shared" si="5"/>
        <v>0</v>
      </c>
      <c r="Y87" s="54">
        <f t="shared" si="6"/>
        <v>0</v>
      </c>
      <c r="Z87" s="54">
        <f t="shared" si="7"/>
        <v>0</v>
      </c>
    </row>
    <row r="88" spans="2:26" ht="27.75" customHeight="1" x14ac:dyDescent="0.15">
      <c r="B88" s="71" t="s">
        <v>8</v>
      </c>
      <c r="C88" s="72"/>
      <c r="D88" s="11" t="s">
        <v>102</v>
      </c>
      <c r="E88" s="17">
        <v>28930</v>
      </c>
      <c r="F88" s="18">
        <f t="shared" si="8"/>
        <v>541.04</v>
      </c>
      <c r="G88" s="18">
        <f t="shared" si="8"/>
        <v>62.32</v>
      </c>
      <c r="H88" s="19">
        <v>230.94</v>
      </c>
      <c r="I88" s="19">
        <v>62.32</v>
      </c>
      <c r="J88" s="19">
        <v>21.13</v>
      </c>
      <c r="K88" s="19"/>
      <c r="L88" s="19">
        <v>0</v>
      </c>
      <c r="M88" s="19"/>
      <c r="N88" s="19">
        <v>288.97000000000003</v>
      </c>
      <c r="O88" s="19"/>
      <c r="P88" s="134" t="s">
        <v>79</v>
      </c>
      <c r="Q88" s="135"/>
      <c r="R88" s="136"/>
      <c r="S88" s="54">
        <f t="shared" si="0"/>
        <v>42.684459559367149</v>
      </c>
      <c r="T88" s="54">
        <f t="shared" si="1"/>
        <v>11.518556853467397</v>
      </c>
      <c r="U88" s="54">
        <f t="shared" si="2"/>
        <v>3.9054413721721128</v>
      </c>
      <c r="V88" s="54">
        <f t="shared" si="3"/>
        <v>0</v>
      </c>
      <c r="W88" s="54">
        <f t="shared" si="4"/>
        <v>0</v>
      </c>
      <c r="X88" s="54">
        <f t="shared" si="5"/>
        <v>0</v>
      </c>
      <c r="Y88" s="54">
        <f t="shared" si="6"/>
        <v>53.410099068460745</v>
      </c>
      <c r="Z88" s="54">
        <f t="shared" si="7"/>
        <v>0</v>
      </c>
    </row>
    <row r="89" spans="2:26" ht="27.75" customHeight="1" x14ac:dyDescent="0.15">
      <c r="B89" s="71" t="s">
        <v>9</v>
      </c>
      <c r="C89" s="72"/>
      <c r="D89" s="11" t="s">
        <v>80</v>
      </c>
      <c r="E89" s="17">
        <v>28930</v>
      </c>
      <c r="F89" s="18">
        <f t="shared" si="8"/>
        <v>28.15</v>
      </c>
      <c r="G89" s="18">
        <f t="shared" si="8"/>
        <v>12.38</v>
      </c>
      <c r="H89" s="19">
        <v>12.38</v>
      </c>
      <c r="I89" s="19">
        <v>12.38</v>
      </c>
      <c r="J89" s="19">
        <v>0</v>
      </c>
      <c r="K89" s="19"/>
      <c r="L89" s="19">
        <v>1.33</v>
      </c>
      <c r="M89" s="19"/>
      <c r="N89" s="19">
        <v>14.44</v>
      </c>
      <c r="O89" s="19"/>
      <c r="P89" s="134" t="s">
        <v>81</v>
      </c>
      <c r="Q89" s="135"/>
      <c r="R89" s="136"/>
      <c r="S89" s="54">
        <f t="shared" si="0"/>
        <v>43.978685612788638</v>
      </c>
      <c r="T89" s="54">
        <f t="shared" si="1"/>
        <v>43.978685612788638</v>
      </c>
      <c r="U89" s="54">
        <f t="shared" si="2"/>
        <v>0</v>
      </c>
      <c r="V89" s="54">
        <f t="shared" si="3"/>
        <v>0</v>
      </c>
      <c r="W89" s="54">
        <f t="shared" si="4"/>
        <v>4.7246891651865015</v>
      </c>
      <c r="X89" s="54">
        <f t="shared" si="5"/>
        <v>0</v>
      </c>
      <c r="Y89" s="54">
        <f t="shared" si="6"/>
        <v>51.296625222024872</v>
      </c>
      <c r="Z89" s="54">
        <f t="shared" si="7"/>
        <v>0</v>
      </c>
    </row>
    <row r="90" spans="2:26" ht="27.75" customHeight="1" x14ac:dyDescent="0.15">
      <c r="B90" s="71" t="s">
        <v>10</v>
      </c>
      <c r="C90" s="72"/>
      <c r="D90" s="11" t="s">
        <v>82</v>
      </c>
      <c r="E90" s="17">
        <v>35864</v>
      </c>
      <c r="F90" s="18">
        <f t="shared" si="8"/>
        <v>35.97</v>
      </c>
      <c r="G90" s="18">
        <f t="shared" si="8"/>
        <v>9.6199999999999992</v>
      </c>
      <c r="H90" s="19">
        <v>0</v>
      </c>
      <c r="I90" s="19"/>
      <c r="J90" s="19">
        <v>34.46</v>
      </c>
      <c r="K90" s="19">
        <v>9.6199999999999992</v>
      </c>
      <c r="L90" s="19">
        <v>0</v>
      </c>
      <c r="M90" s="19"/>
      <c r="N90" s="19">
        <v>1.51</v>
      </c>
      <c r="O90" s="19"/>
      <c r="P90" s="134" t="s">
        <v>83</v>
      </c>
      <c r="Q90" s="135"/>
      <c r="R90" s="136"/>
      <c r="S90" s="54">
        <f t="shared" si="0"/>
        <v>0</v>
      </c>
      <c r="T90" s="54">
        <f t="shared" si="1"/>
        <v>0</v>
      </c>
      <c r="U90" s="54">
        <f t="shared" si="2"/>
        <v>95.802057269947184</v>
      </c>
      <c r="V90" s="54">
        <f t="shared" si="3"/>
        <v>26.744509313316652</v>
      </c>
      <c r="W90" s="54">
        <f t="shared" si="4"/>
        <v>0</v>
      </c>
      <c r="X90" s="54">
        <f t="shared" si="5"/>
        <v>0</v>
      </c>
      <c r="Y90" s="54">
        <f t="shared" si="6"/>
        <v>4.197942730052822</v>
      </c>
      <c r="Z90" s="54">
        <f t="shared" si="7"/>
        <v>0</v>
      </c>
    </row>
    <row r="91" spans="2:26" ht="27.75" customHeight="1" x14ac:dyDescent="0.15">
      <c r="B91" s="73" t="s">
        <v>11</v>
      </c>
      <c r="C91" s="74"/>
      <c r="D91" s="11" t="s">
        <v>77</v>
      </c>
      <c r="E91" s="17">
        <v>40260</v>
      </c>
      <c r="F91" s="18">
        <f t="shared" si="8"/>
        <v>754.6</v>
      </c>
      <c r="G91" s="18">
        <f t="shared" si="8"/>
        <v>0</v>
      </c>
      <c r="H91" s="19">
        <v>5</v>
      </c>
      <c r="I91" s="19"/>
      <c r="J91" s="19">
        <v>0</v>
      </c>
      <c r="K91" s="19"/>
      <c r="L91" s="19">
        <v>747.5</v>
      </c>
      <c r="M91" s="19"/>
      <c r="N91" s="19">
        <v>2.1</v>
      </c>
      <c r="O91" s="19"/>
      <c r="P91" s="154" t="s">
        <v>84</v>
      </c>
      <c r="Q91" s="155"/>
      <c r="R91" s="156"/>
      <c r="S91" s="54">
        <f t="shared" si="0"/>
        <v>0.66260270341902994</v>
      </c>
      <c r="T91" s="54">
        <f t="shared" si="1"/>
        <v>0</v>
      </c>
      <c r="U91" s="54">
        <f t="shared" si="2"/>
        <v>0</v>
      </c>
      <c r="V91" s="54">
        <f t="shared" si="3"/>
        <v>0</v>
      </c>
      <c r="W91" s="54">
        <f t="shared" si="4"/>
        <v>99.059104161144973</v>
      </c>
      <c r="X91" s="54">
        <f t="shared" si="5"/>
        <v>0</v>
      </c>
      <c r="Y91" s="54">
        <f t="shared" si="6"/>
        <v>0.27829313543599254</v>
      </c>
      <c r="Z91" s="54">
        <f t="shared" si="7"/>
        <v>0</v>
      </c>
    </row>
    <row r="92" spans="2:26" ht="12" customHeight="1" x14ac:dyDescent="0.15">
      <c r="B92" s="44" t="s">
        <v>85</v>
      </c>
      <c r="C92" s="45"/>
      <c r="D92" s="10"/>
      <c r="E92" s="13"/>
      <c r="F92" s="18">
        <f t="shared" si="8"/>
        <v>8571.92</v>
      </c>
      <c r="G92" s="18">
        <f t="shared" si="8"/>
        <v>764.89</v>
      </c>
      <c r="H92" s="18">
        <f t="shared" ref="H92:O92" si="9">SUM(H77:H91)</f>
        <v>2677.09</v>
      </c>
      <c r="I92" s="18">
        <f t="shared" si="9"/>
        <v>340.59</v>
      </c>
      <c r="J92" s="18">
        <f t="shared" si="9"/>
        <v>944.76</v>
      </c>
      <c r="K92" s="18">
        <f t="shared" si="9"/>
        <v>163.62</v>
      </c>
      <c r="L92" s="18">
        <f t="shared" si="9"/>
        <v>1225.53</v>
      </c>
      <c r="M92" s="18">
        <f t="shared" si="9"/>
        <v>0</v>
      </c>
      <c r="N92" s="18">
        <f t="shared" si="9"/>
        <v>3724.54</v>
      </c>
      <c r="O92" s="18">
        <f t="shared" si="9"/>
        <v>260.68</v>
      </c>
      <c r="P92" s="106"/>
      <c r="Q92" s="107"/>
      <c r="R92" s="108"/>
      <c r="S92" s="54">
        <f t="shared" si="0"/>
        <v>31.230926093570638</v>
      </c>
      <c r="T92" s="54">
        <f t="shared" si="1"/>
        <v>3.9733221961940846</v>
      </c>
      <c r="U92" s="54">
        <f t="shared" si="2"/>
        <v>11.021568096762453</v>
      </c>
      <c r="V92" s="54">
        <f t="shared" si="3"/>
        <v>1.9087905626744068</v>
      </c>
      <c r="W92" s="54">
        <f t="shared" si="4"/>
        <v>14.297030303595925</v>
      </c>
      <c r="X92" s="54">
        <f t="shared" si="5"/>
        <v>0</v>
      </c>
      <c r="Y92" s="54">
        <f t="shared" si="6"/>
        <v>43.450475506070987</v>
      </c>
      <c r="Z92" s="54">
        <f t="shared" si="7"/>
        <v>3.0410923107075196</v>
      </c>
    </row>
    <row r="94" spans="2:26" s="6" customFormat="1" ht="20.25" customHeight="1" x14ac:dyDescent="0.15">
      <c r="B94" s="7" t="s">
        <v>86</v>
      </c>
      <c r="I94" s="39" t="s">
        <v>87</v>
      </c>
      <c r="M94" s="8" t="s">
        <v>68</v>
      </c>
      <c r="N94" s="8"/>
      <c r="O94" s="40" t="s">
        <v>118</v>
      </c>
    </row>
    <row r="95" spans="2:26" s="6" customFormat="1" ht="14.25" customHeight="1" x14ac:dyDescent="0.15">
      <c r="B95" s="62"/>
      <c r="C95" s="61"/>
      <c r="D95" s="46" t="s">
        <v>19</v>
      </c>
      <c r="E95" s="41" t="s">
        <v>20</v>
      </c>
      <c r="F95" s="45" t="s">
        <v>21</v>
      </c>
      <c r="G95" s="4" t="s">
        <v>22</v>
      </c>
      <c r="H95" s="5"/>
      <c r="I95" s="5"/>
      <c r="J95" s="5"/>
      <c r="K95" s="5"/>
      <c r="L95" s="5"/>
      <c r="M95" s="5"/>
      <c r="N95" s="3"/>
      <c r="O95" s="46" t="s">
        <v>88</v>
      </c>
    </row>
    <row r="96" spans="2:26" s="6" customFormat="1" ht="27.75" customHeight="1" x14ac:dyDescent="0.15">
      <c r="B96" s="63"/>
      <c r="C96" s="64" t="s">
        <v>114</v>
      </c>
      <c r="D96" s="80"/>
      <c r="E96" s="42"/>
      <c r="F96" s="45"/>
      <c r="G96" s="11" t="s">
        <v>24</v>
      </c>
      <c r="H96" s="38" t="s">
        <v>46</v>
      </c>
      <c r="I96" s="11" t="s">
        <v>25</v>
      </c>
      <c r="J96" s="38" t="s">
        <v>46</v>
      </c>
      <c r="K96" s="11" t="s">
        <v>26</v>
      </c>
      <c r="L96" s="38" t="s">
        <v>46</v>
      </c>
      <c r="M96" s="11" t="s">
        <v>27</v>
      </c>
      <c r="N96" s="38" t="s">
        <v>46</v>
      </c>
      <c r="O96" s="47"/>
    </row>
    <row r="97" spans="2:15" s="6" customFormat="1" ht="27.75" customHeight="1" x14ac:dyDescent="0.15">
      <c r="B97" s="71" t="s">
        <v>38</v>
      </c>
      <c r="C97" s="75"/>
      <c r="D97" s="66" t="s">
        <v>32</v>
      </c>
      <c r="E97" s="22">
        <v>27975</v>
      </c>
      <c r="F97" s="59">
        <f t="shared" ref="F97:F106" si="10">G97+I97+K97+M97</f>
        <v>1942</v>
      </c>
      <c r="G97" s="23">
        <v>843</v>
      </c>
      <c r="H97" s="50">
        <f t="shared" ref="H97:H106" si="11">G97/F97*100</f>
        <v>43.40885684860968</v>
      </c>
      <c r="I97" s="23">
        <v>0</v>
      </c>
      <c r="J97" s="50">
        <f>I97/F97*100</f>
        <v>0</v>
      </c>
      <c r="K97" s="23">
        <v>100</v>
      </c>
      <c r="L97" s="50">
        <f>K97/F97*100</f>
        <v>5.1493305870236874</v>
      </c>
      <c r="M97" s="23">
        <v>999</v>
      </c>
      <c r="N97" s="50">
        <f>M97/F97*100</f>
        <v>51.441812564366629</v>
      </c>
      <c r="O97" s="48" t="s">
        <v>89</v>
      </c>
    </row>
    <row r="98" spans="2:15" s="6" customFormat="1" ht="27.75" customHeight="1" x14ac:dyDescent="0.15">
      <c r="B98" s="71" t="s">
        <v>12</v>
      </c>
      <c r="C98" s="75"/>
      <c r="D98" s="66" t="s">
        <v>90</v>
      </c>
      <c r="E98" s="22">
        <v>26893</v>
      </c>
      <c r="F98" s="18">
        <f t="shared" si="10"/>
        <v>65</v>
      </c>
      <c r="G98" s="23">
        <v>0</v>
      </c>
      <c r="H98" s="51">
        <f t="shared" si="11"/>
        <v>0</v>
      </c>
      <c r="I98" s="23">
        <v>0</v>
      </c>
      <c r="J98" s="50">
        <f t="shared" ref="J98:J106" si="12">I98/F98*100</f>
        <v>0</v>
      </c>
      <c r="K98" s="23">
        <v>19</v>
      </c>
      <c r="L98" s="50">
        <f t="shared" ref="L98:L106" si="13">K98/F98*100</f>
        <v>29.230769230769234</v>
      </c>
      <c r="M98" s="23">
        <v>46</v>
      </c>
      <c r="N98" s="50">
        <f t="shared" ref="N98:N106" si="14">M98/F98*100</f>
        <v>70.769230769230774</v>
      </c>
      <c r="O98" s="48" t="s">
        <v>39</v>
      </c>
    </row>
    <row r="99" spans="2:15" s="6" customFormat="1" ht="27.75" customHeight="1" x14ac:dyDescent="0.15">
      <c r="B99" s="71" t="s">
        <v>13</v>
      </c>
      <c r="C99" s="75"/>
      <c r="D99" s="66" t="s">
        <v>103</v>
      </c>
      <c r="E99" s="22">
        <v>26893</v>
      </c>
      <c r="F99" s="18">
        <f t="shared" si="10"/>
        <v>1045</v>
      </c>
      <c r="G99" s="23">
        <v>45</v>
      </c>
      <c r="H99" s="51">
        <f t="shared" si="11"/>
        <v>4.3062200956937797</v>
      </c>
      <c r="I99" s="23">
        <v>530</v>
      </c>
      <c r="J99" s="50">
        <f t="shared" si="12"/>
        <v>50.717703349282296</v>
      </c>
      <c r="K99" s="23">
        <v>232</v>
      </c>
      <c r="L99" s="50">
        <f t="shared" si="13"/>
        <v>22.200956937799042</v>
      </c>
      <c r="M99" s="23">
        <v>238</v>
      </c>
      <c r="N99" s="50">
        <f t="shared" si="14"/>
        <v>22.775119617224881</v>
      </c>
      <c r="O99" s="48" t="s">
        <v>40</v>
      </c>
    </row>
    <row r="100" spans="2:15" s="6" customFormat="1" ht="27.75" customHeight="1" x14ac:dyDescent="0.15">
      <c r="B100" s="71" t="s">
        <v>14</v>
      </c>
      <c r="C100" s="75"/>
      <c r="D100" s="66" t="s">
        <v>112</v>
      </c>
      <c r="E100" s="22">
        <v>26893</v>
      </c>
      <c r="F100" s="18">
        <f t="shared" si="10"/>
        <v>124</v>
      </c>
      <c r="G100" s="23">
        <v>74</v>
      </c>
      <c r="H100" s="51">
        <f t="shared" si="11"/>
        <v>59.677419354838712</v>
      </c>
      <c r="I100" s="23">
        <v>0</v>
      </c>
      <c r="J100" s="50">
        <f t="shared" si="12"/>
        <v>0</v>
      </c>
      <c r="K100" s="23">
        <v>0</v>
      </c>
      <c r="L100" s="50">
        <f t="shared" si="13"/>
        <v>0</v>
      </c>
      <c r="M100" s="23">
        <v>50</v>
      </c>
      <c r="N100" s="50">
        <f t="shared" si="14"/>
        <v>40.322580645161288</v>
      </c>
      <c r="O100" s="48" t="s">
        <v>41</v>
      </c>
    </row>
    <row r="101" spans="2:15" s="6" customFormat="1" ht="27.75" customHeight="1" x14ac:dyDescent="0.15">
      <c r="B101" s="71" t="s">
        <v>15</v>
      </c>
      <c r="C101" s="75"/>
      <c r="D101" s="66" t="s">
        <v>112</v>
      </c>
      <c r="E101" s="22">
        <v>26893</v>
      </c>
      <c r="F101" s="18">
        <f t="shared" si="10"/>
        <v>857</v>
      </c>
      <c r="G101" s="23">
        <v>582</v>
      </c>
      <c r="H101" s="51">
        <f t="shared" si="11"/>
        <v>67.911318553092187</v>
      </c>
      <c r="I101" s="23">
        <v>0</v>
      </c>
      <c r="J101" s="50">
        <f t="shared" si="12"/>
        <v>0</v>
      </c>
      <c r="K101" s="23">
        <v>0</v>
      </c>
      <c r="L101" s="50">
        <f t="shared" si="13"/>
        <v>0</v>
      </c>
      <c r="M101" s="23">
        <v>275</v>
      </c>
      <c r="N101" s="50">
        <f t="shared" si="14"/>
        <v>32.08868144690782</v>
      </c>
      <c r="O101" s="48" t="s">
        <v>42</v>
      </c>
    </row>
    <row r="102" spans="2:15" s="6" customFormat="1" ht="27.75" customHeight="1" x14ac:dyDescent="0.15">
      <c r="B102" s="71" t="s">
        <v>16</v>
      </c>
      <c r="C102" s="75"/>
      <c r="D102" s="66" t="s">
        <v>104</v>
      </c>
      <c r="E102" s="22">
        <v>30803</v>
      </c>
      <c r="F102" s="18">
        <f t="shared" si="10"/>
        <v>2896</v>
      </c>
      <c r="G102" s="23">
        <v>0</v>
      </c>
      <c r="H102" s="51">
        <f t="shared" si="11"/>
        <v>0</v>
      </c>
      <c r="I102" s="23">
        <v>105.1</v>
      </c>
      <c r="J102" s="50">
        <f t="shared" si="12"/>
        <v>3.6291436464088398</v>
      </c>
      <c r="K102" s="23">
        <v>117.6</v>
      </c>
      <c r="L102" s="50">
        <f t="shared" si="13"/>
        <v>4.0607734806629834</v>
      </c>
      <c r="M102" s="23">
        <v>2673.3</v>
      </c>
      <c r="N102" s="50">
        <f t="shared" si="14"/>
        <v>92.310082872928177</v>
      </c>
      <c r="O102" s="48" t="s">
        <v>91</v>
      </c>
    </row>
    <row r="103" spans="2:15" s="6" customFormat="1" ht="27.75" customHeight="1" x14ac:dyDescent="0.15">
      <c r="B103" s="71" t="s">
        <v>17</v>
      </c>
      <c r="C103" s="75"/>
      <c r="D103" s="66" t="s">
        <v>105</v>
      </c>
      <c r="E103" s="22">
        <v>31723</v>
      </c>
      <c r="F103" s="18">
        <f t="shared" si="10"/>
        <v>311.52000000000004</v>
      </c>
      <c r="G103" s="23">
        <v>5.76</v>
      </c>
      <c r="H103" s="51">
        <f t="shared" si="11"/>
        <v>1.8489984591679505</v>
      </c>
      <c r="I103" s="23">
        <v>0</v>
      </c>
      <c r="J103" s="50">
        <f t="shared" si="12"/>
        <v>0</v>
      </c>
      <c r="K103" s="23">
        <v>11.41</v>
      </c>
      <c r="L103" s="50">
        <f t="shared" si="13"/>
        <v>3.6626861838726246</v>
      </c>
      <c r="M103" s="23">
        <v>294.35000000000002</v>
      </c>
      <c r="N103" s="50">
        <f t="shared" si="14"/>
        <v>94.488315356959419</v>
      </c>
      <c r="O103" s="48" t="s">
        <v>92</v>
      </c>
    </row>
    <row r="104" spans="2:15" s="6" customFormat="1" ht="27.75" customHeight="1" x14ac:dyDescent="0.15">
      <c r="B104" s="71" t="s">
        <v>93</v>
      </c>
      <c r="C104" s="75"/>
      <c r="D104" s="66" t="s">
        <v>106</v>
      </c>
      <c r="E104" s="22">
        <v>31772</v>
      </c>
      <c r="F104" s="18">
        <f t="shared" si="10"/>
        <v>2830</v>
      </c>
      <c r="G104" s="23">
        <v>179.6</v>
      </c>
      <c r="H104" s="51">
        <f t="shared" si="11"/>
        <v>6.3462897526501765</v>
      </c>
      <c r="I104" s="23">
        <v>30.1</v>
      </c>
      <c r="J104" s="50">
        <f t="shared" si="12"/>
        <v>1.0636042402826855</v>
      </c>
      <c r="K104" s="23">
        <v>50</v>
      </c>
      <c r="L104" s="50">
        <f t="shared" si="13"/>
        <v>1.7667844522968199</v>
      </c>
      <c r="M104" s="23">
        <v>2570.3000000000002</v>
      </c>
      <c r="N104" s="50">
        <f t="shared" si="14"/>
        <v>90.823321554770317</v>
      </c>
      <c r="O104" s="48" t="s">
        <v>94</v>
      </c>
    </row>
    <row r="105" spans="2:15" s="6" customFormat="1" ht="27.75" customHeight="1" x14ac:dyDescent="0.15">
      <c r="B105" s="71" t="s">
        <v>18</v>
      </c>
      <c r="C105" s="75"/>
      <c r="D105" s="66" t="s">
        <v>113</v>
      </c>
      <c r="E105" s="22">
        <v>34212</v>
      </c>
      <c r="F105" s="18">
        <f t="shared" si="10"/>
        <v>30.580000000000002</v>
      </c>
      <c r="G105" s="23">
        <v>1.24</v>
      </c>
      <c r="H105" s="51">
        <f t="shared" si="11"/>
        <v>4.0549378678875074</v>
      </c>
      <c r="I105" s="23">
        <v>0</v>
      </c>
      <c r="J105" s="50">
        <f t="shared" si="12"/>
        <v>0</v>
      </c>
      <c r="K105" s="23">
        <v>0.15</v>
      </c>
      <c r="L105" s="50">
        <f t="shared" si="13"/>
        <v>0.49051667756703726</v>
      </c>
      <c r="M105" s="23">
        <v>29.19</v>
      </c>
      <c r="N105" s="50">
        <f t="shared" si="14"/>
        <v>95.454545454545453</v>
      </c>
      <c r="O105" s="48" t="s">
        <v>95</v>
      </c>
    </row>
    <row r="106" spans="2:15" s="6" customFormat="1" ht="15" customHeight="1" x14ac:dyDescent="0.15">
      <c r="B106" s="149" t="s">
        <v>96</v>
      </c>
      <c r="C106" s="150"/>
      <c r="D106" s="49"/>
      <c r="E106" s="43"/>
      <c r="F106" s="59">
        <f t="shared" si="10"/>
        <v>10101.1</v>
      </c>
      <c r="G106" s="32">
        <f>SUM(G97:G105)</f>
        <v>1730.6</v>
      </c>
      <c r="H106" s="51">
        <f t="shared" si="11"/>
        <v>17.132787518191087</v>
      </c>
      <c r="I106" s="32">
        <f>SUM(I97:I105)</f>
        <v>665.2</v>
      </c>
      <c r="J106" s="50">
        <f t="shared" si="12"/>
        <v>6.585421389749631</v>
      </c>
      <c r="K106" s="32">
        <f>SUM(K97:K105)</f>
        <v>530.16</v>
      </c>
      <c r="L106" s="50">
        <f t="shared" si="13"/>
        <v>5.2485372880181362</v>
      </c>
      <c r="M106" s="32">
        <f>SUM(M97:M105)</f>
        <v>7175.14</v>
      </c>
      <c r="N106" s="50">
        <f t="shared" si="14"/>
        <v>71.033253804041138</v>
      </c>
      <c r="O106" s="49"/>
    </row>
    <row r="108" spans="2:15" s="6" customFormat="1" ht="20.25" customHeight="1" x14ac:dyDescent="0.15">
      <c r="C108" s="7" t="s">
        <v>43</v>
      </c>
      <c r="J108" s="8" t="s">
        <v>63</v>
      </c>
      <c r="K108" s="8"/>
      <c r="L108" s="8"/>
      <c r="M108" s="8" t="s">
        <v>44</v>
      </c>
      <c r="N108" s="8"/>
      <c r="O108" s="58" t="s">
        <v>110</v>
      </c>
    </row>
    <row r="109" spans="2:15" ht="12" customHeight="1" x14ac:dyDescent="0.15">
      <c r="B109" s="161" t="s">
        <v>45</v>
      </c>
      <c r="C109" s="52"/>
      <c r="D109" s="157" t="s">
        <v>19</v>
      </c>
      <c r="E109" s="157" t="s">
        <v>20</v>
      </c>
      <c r="F109" s="10" t="s">
        <v>21</v>
      </c>
      <c r="G109" s="4" t="s">
        <v>22</v>
      </c>
      <c r="H109" s="5"/>
      <c r="I109" s="5"/>
      <c r="J109" s="5"/>
      <c r="K109" s="5"/>
      <c r="L109" s="5"/>
      <c r="M109" s="5"/>
      <c r="N109" s="3"/>
      <c r="O109" s="16" t="s">
        <v>23</v>
      </c>
    </row>
    <row r="110" spans="2:15" ht="27.75" customHeight="1" x14ac:dyDescent="0.15">
      <c r="B110" s="158"/>
      <c r="C110" s="60" t="s">
        <v>114</v>
      </c>
      <c r="D110" s="158"/>
      <c r="E110" s="158"/>
      <c r="F110" s="10"/>
      <c r="G110" s="11" t="s">
        <v>24</v>
      </c>
      <c r="H110" s="38" t="s">
        <v>46</v>
      </c>
      <c r="I110" s="11" t="s">
        <v>25</v>
      </c>
      <c r="J110" s="38" t="s">
        <v>46</v>
      </c>
      <c r="K110" s="11" t="s">
        <v>26</v>
      </c>
      <c r="L110" s="38" t="s">
        <v>46</v>
      </c>
      <c r="M110" s="11" t="s">
        <v>27</v>
      </c>
      <c r="N110" s="38" t="s">
        <v>46</v>
      </c>
      <c r="O110" s="12"/>
    </row>
    <row r="111" spans="2:15" ht="27.75" customHeight="1" x14ac:dyDescent="0.15">
      <c r="B111" s="161" t="s">
        <v>47</v>
      </c>
      <c r="C111" s="77" t="s">
        <v>28</v>
      </c>
      <c r="D111" s="11" t="s">
        <v>48</v>
      </c>
      <c r="E111" s="17">
        <v>26893</v>
      </c>
      <c r="F111" s="18">
        <f>G111+I111+K111+M111</f>
        <v>559</v>
      </c>
      <c r="G111" s="19">
        <v>544</v>
      </c>
      <c r="H111" s="20">
        <f t="shared" ref="H111:H125" si="15">G111/F111*100</f>
        <v>97.31663685152057</v>
      </c>
      <c r="I111" s="19">
        <v>0</v>
      </c>
      <c r="J111" s="20">
        <f t="shared" ref="J111:J125" si="16">I111/F111*100</f>
        <v>0</v>
      </c>
      <c r="K111" s="19">
        <v>0</v>
      </c>
      <c r="L111" s="20">
        <f t="shared" ref="L111:L125" si="17">K111/F111*100</f>
        <v>0</v>
      </c>
      <c r="M111" s="19">
        <v>15</v>
      </c>
      <c r="N111" s="20">
        <f t="shared" ref="N111:N125" si="18">M111/F111*100</f>
        <v>2.6833631484794274</v>
      </c>
      <c r="O111" s="81" t="s">
        <v>29</v>
      </c>
    </row>
    <row r="112" spans="2:15" ht="27.75" customHeight="1" x14ac:dyDescent="0.15">
      <c r="B112" s="162"/>
      <c r="C112" s="77" t="s">
        <v>49</v>
      </c>
      <c r="D112" s="11" t="s">
        <v>50</v>
      </c>
      <c r="E112" s="17">
        <v>26893</v>
      </c>
      <c r="F112" s="18">
        <v>3950</v>
      </c>
      <c r="G112" s="19">
        <v>25</v>
      </c>
      <c r="H112" s="20">
        <f t="shared" si="15"/>
        <v>0.63291139240506333</v>
      </c>
      <c r="I112" s="19">
        <v>173</v>
      </c>
      <c r="J112" s="20">
        <f t="shared" si="16"/>
        <v>4.3797468354430382</v>
      </c>
      <c r="K112" s="19">
        <v>55</v>
      </c>
      <c r="L112" s="20">
        <f t="shared" si="17"/>
        <v>1.3924050632911391</v>
      </c>
      <c r="M112" s="19">
        <v>3697</v>
      </c>
      <c r="N112" s="20">
        <f t="shared" si="18"/>
        <v>93.594936708860757</v>
      </c>
      <c r="O112" s="81" t="s">
        <v>30</v>
      </c>
    </row>
    <row r="113" spans="2:15" ht="39" customHeight="1" x14ac:dyDescent="0.15">
      <c r="B113" s="162"/>
      <c r="C113" s="77" t="s">
        <v>1</v>
      </c>
      <c r="D113" s="11" t="s">
        <v>64</v>
      </c>
      <c r="E113" s="17">
        <v>26893</v>
      </c>
      <c r="F113" s="18">
        <v>2441</v>
      </c>
      <c r="G113" s="19">
        <v>1005</v>
      </c>
      <c r="H113" s="20">
        <f t="shared" si="15"/>
        <v>41.171650962720193</v>
      </c>
      <c r="I113" s="19">
        <v>221</v>
      </c>
      <c r="J113" s="20">
        <f t="shared" si="16"/>
        <v>9.0536665301106094</v>
      </c>
      <c r="K113" s="19">
        <v>259</v>
      </c>
      <c r="L113" s="20">
        <f t="shared" si="17"/>
        <v>10.610405571487096</v>
      </c>
      <c r="M113" s="19">
        <v>956</v>
      </c>
      <c r="N113" s="20">
        <f t="shared" si="18"/>
        <v>39.164276935682096</v>
      </c>
      <c r="O113" s="81" t="s">
        <v>31</v>
      </c>
    </row>
    <row r="114" spans="2:15" ht="27.75" customHeight="1" x14ac:dyDescent="0.15">
      <c r="B114" s="162"/>
      <c r="C114" s="77" t="s">
        <v>2</v>
      </c>
      <c r="D114" s="11" t="s">
        <v>32</v>
      </c>
      <c r="E114" s="17">
        <v>26893</v>
      </c>
      <c r="F114" s="18">
        <v>449</v>
      </c>
      <c r="G114" s="19">
        <v>9</v>
      </c>
      <c r="H114" s="20">
        <f t="shared" si="15"/>
        <v>2.0044543429844097</v>
      </c>
      <c r="I114" s="19">
        <v>66</v>
      </c>
      <c r="J114" s="20">
        <f t="shared" si="16"/>
        <v>14.699331848552339</v>
      </c>
      <c r="K114" s="19">
        <v>48</v>
      </c>
      <c r="L114" s="20">
        <f t="shared" si="17"/>
        <v>10.690423162583519</v>
      </c>
      <c r="M114" s="19">
        <v>326</v>
      </c>
      <c r="N114" s="20">
        <f t="shared" si="18"/>
        <v>72.605790645879736</v>
      </c>
      <c r="O114" s="81" t="s">
        <v>33</v>
      </c>
    </row>
    <row r="115" spans="2:15" ht="38.25" customHeight="1" x14ac:dyDescent="0.15">
      <c r="B115" s="162"/>
      <c r="C115" s="77" t="s">
        <v>51</v>
      </c>
      <c r="D115" s="11" t="s">
        <v>52</v>
      </c>
      <c r="E115" s="17">
        <v>26893</v>
      </c>
      <c r="F115" s="18">
        <v>5480</v>
      </c>
      <c r="G115" s="19">
        <v>62</v>
      </c>
      <c r="H115" s="20">
        <f t="shared" si="15"/>
        <v>1.1313868613138687</v>
      </c>
      <c r="I115" s="19">
        <v>123</v>
      </c>
      <c r="J115" s="20">
        <f t="shared" si="16"/>
        <v>2.2445255474452552</v>
      </c>
      <c r="K115" s="19">
        <v>34</v>
      </c>
      <c r="L115" s="20">
        <f t="shared" si="17"/>
        <v>0.62043795620437958</v>
      </c>
      <c r="M115" s="19">
        <v>5261</v>
      </c>
      <c r="N115" s="20">
        <f t="shared" si="18"/>
        <v>96.003649635036496</v>
      </c>
      <c r="O115" s="81" t="s">
        <v>34</v>
      </c>
    </row>
    <row r="116" spans="2:15" ht="27.75" customHeight="1" x14ac:dyDescent="0.15">
      <c r="B116" s="162"/>
      <c r="C116" s="77" t="s">
        <v>3</v>
      </c>
      <c r="D116" s="11" t="s">
        <v>35</v>
      </c>
      <c r="E116" s="17">
        <v>26893</v>
      </c>
      <c r="F116" s="18">
        <f>G116+I116+K116+M116</f>
        <v>1676</v>
      </c>
      <c r="G116" s="19">
        <v>323</v>
      </c>
      <c r="H116" s="20">
        <f t="shared" si="15"/>
        <v>19.272076372315038</v>
      </c>
      <c r="I116" s="19">
        <v>0</v>
      </c>
      <c r="J116" s="20">
        <f t="shared" si="16"/>
        <v>0</v>
      </c>
      <c r="K116" s="19">
        <v>26</v>
      </c>
      <c r="L116" s="20">
        <f t="shared" si="17"/>
        <v>1.5513126491646778</v>
      </c>
      <c r="M116" s="19">
        <v>1327</v>
      </c>
      <c r="N116" s="20">
        <f t="shared" si="18"/>
        <v>79.176610978520287</v>
      </c>
      <c r="O116" s="81" t="s">
        <v>36</v>
      </c>
    </row>
    <row r="117" spans="2:15" ht="27.75" customHeight="1" x14ac:dyDescent="0.15">
      <c r="B117" s="162"/>
      <c r="C117" s="77" t="s">
        <v>4</v>
      </c>
      <c r="D117" s="11" t="s">
        <v>65</v>
      </c>
      <c r="E117" s="17">
        <v>26893</v>
      </c>
      <c r="F117" s="18">
        <f>G117+I117+K117+M117</f>
        <v>894</v>
      </c>
      <c r="G117" s="19">
        <v>333</v>
      </c>
      <c r="H117" s="20">
        <f t="shared" si="15"/>
        <v>37.24832214765101</v>
      </c>
      <c r="I117" s="19">
        <v>90</v>
      </c>
      <c r="J117" s="20">
        <f t="shared" si="16"/>
        <v>10.067114093959731</v>
      </c>
      <c r="K117" s="19">
        <v>139</v>
      </c>
      <c r="L117" s="20">
        <f t="shared" si="17"/>
        <v>15.548098434004473</v>
      </c>
      <c r="M117" s="19">
        <v>332</v>
      </c>
      <c r="N117" s="20">
        <f t="shared" si="18"/>
        <v>37.136465324384787</v>
      </c>
      <c r="O117" s="81" t="s">
        <v>37</v>
      </c>
    </row>
    <row r="118" spans="2:15" ht="12" customHeight="1" x14ac:dyDescent="0.15">
      <c r="B118" s="162"/>
      <c r="C118" s="10" t="s">
        <v>53</v>
      </c>
      <c r="D118" s="10"/>
      <c r="E118" s="13"/>
      <c r="F118" s="18">
        <f>SUM(F111:F117)</f>
        <v>15449</v>
      </c>
      <c r="G118" s="18">
        <f>SUM(G111:G117)</f>
        <v>2301</v>
      </c>
      <c r="H118" s="20">
        <f t="shared" si="15"/>
        <v>14.894167907307917</v>
      </c>
      <c r="I118" s="18">
        <f>SUM(I111:I117)</f>
        <v>673</v>
      </c>
      <c r="J118" s="20">
        <f t="shared" si="16"/>
        <v>4.356269014175675</v>
      </c>
      <c r="K118" s="18">
        <f>SUM(K111:K117)</f>
        <v>561</v>
      </c>
      <c r="L118" s="20">
        <f t="shared" si="17"/>
        <v>3.6313029969577317</v>
      </c>
      <c r="M118" s="18">
        <f>SUM(M111:M117)</f>
        <v>11914</v>
      </c>
      <c r="N118" s="20">
        <f t="shared" si="18"/>
        <v>77.118260081558674</v>
      </c>
      <c r="O118" s="10"/>
    </row>
    <row r="119" spans="2:15" s="6" customFormat="1" ht="39.75" customHeight="1" x14ac:dyDescent="0.15">
      <c r="B119" s="159" t="s">
        <v>54</v>
      </c>
      <c r="C119" s="76" t="s">
        <v>38</v>
      </c>
      <c r="D119" s="21" t="s">
        <v>55</v>
      </c>
      <c r="E119" s="22">
        <v>27975</v>
      </c>
      <c r="F119" s="18">
        <f>G119+I119+K119+M119</f>
        <v>1945</v>
      </c>
      <c r="G119" s="23">
        <v>846</v>
      </c>
      <c r="H119" s="20">
        <f t="shared" si="15"/>
        <v>43.496143958868892</v>
      </c>
      <c r="I119" s="23">
        <v>0</v>
      </c>
      <c r="J119" s="20">
        <f t="shared" si="16"/>
        <v>0</v>
      </c>
      <c r="K119" s="23">
        <v>100</v>
      </c>
      <c r="L119" s="20">
        <f t="shared" si="17"/>
        <v>5.1413881748071981</v>
      </c>
      <c r="M119" s="23">
        <v>999</v>
      </c>
      <c r="N119" s="20">
        <f t="shared" si="18"/>
        <v>51.362467866323904</v>
      </c>
      <c r="O119" s="81" t="s">
        <v>56</v>
      </c>
    </row>
    <row r="120" spans="2:15" s="6" customFormat="1" ht="27.75" customHeight="1" x14ac:dyDescent="0.15">
      <c r="B120" s="160"/>
      <c r="C120" s="76" t="s">
        <v>12</v>
      </c>
      <c r="D120" s="21" t="s">
        <v>57</v>
      </c>
      <c r="E120" s="22">
        <v>26893</v>
      </c>
      <c r="F120" s="18">
        <f>G120+I120+K120+M120</f>
        <v>65</v>
      </c>
      <c r="G120" s="23">
        <v>0</v>
      </c>
      <c r="H120" s="20">
        <f t="shared" si="15"/>
        <v>0</v>
      </c>
      <c r="I120" s="23">
        <v>0</v>
      </c>
      <c r="J120" s="20">
        <f t="shared" si="16"/>
        <v>0</v>
      </c>
      <c r="K120" s="23">
        <v>19</v>
      </c>
      <c r="L120" s="20">
        <f t="shared" si="17"/>
        <v>29.230769230769234</v>
      </c>
      <c r="M120" s="23">
        <v>46</v>
      </c>
      <c r="N120" s="20">
        <f t="shared" si="18"/>
        <v>70.769230769230774</v>
      </c>
      <c r="O120" s="81" t="s">
        <v>39</v>
      </c>
    </row>
    <row r="121" spans="2:15" s="6" customFormat="1" ht="27.75" customHeight="1" x14ac:dyDescent="0.15">
      <c r="B121" s="160"/>
      <c r="C121" s="76" t="s">
        <v>13</v>
      </c>
      <c r="D121" s="56" t="s">
        <v>58</v>
      </c>
      <c r="E121" s="22">
        <v>26893</v>
      </c>
      <c r="F121" s="18">
        <f>G121+I121+K121+M121</f>
        <v>1045</v>
      </c>
      <c r="G121" s="23">
        <v>45</v>
      </c>
      <c r="H121" s="20">
        <f t="shared" si="15"/>
        <v>4.3062200956937797</v>
      </c>
      <c r="I121" s="23">
        <v>530</v>
      </c>
      <c r="J121" s="20">
        <f t="shared" si="16"/>
        <v>50.717703349282296</v>
      </c>
      <c r="K121" s="23">
        <v>232</v>
      </c>
      <c r="L121" s="20">
        <f t="shared" si="17"/>
        <v>22.200956937799042</v>
      </c>
      <c r="M121" s="23">
        <v>238</v>
      </c>
      <c r="N121" s="20">
        <f t="shared" si="18"/>
        <v>22.775119617224881</v>
      </c>
      <c r="O121" s="81" t="s">
        <v>40</v>
      </c>
    </row>
    <row r="122" spans="2:15" s="6" customFormat="1" ht="27.75" customHeight="1" x14ac:dyDescent="0.15">
      <c r="B122" s="160"/>
      <c r="C122" s="76" t="s">
        <v>14</v>
      </c>
      <c r="D122" s="21" t="s">
        <v>66</v>
      </c>
      <c r="E122" s="22">
        <v>26893</v>
      </c>
      <c r="F122" s="18">
        <f>G122+I122+K122+M122</f>
        <v>124</v>
      </c>
      <c r="G122" s="23">
        <v>74</v>
      </c>
      <c r="H122" s="20">
        <f t="shared" si="15"/>
        <v>59.677419354838712</v>
      </c>
      <c r="I122" s="23">
        <v>0</v>
      </c>
      <c r="J122" s="20">
        <f t="shared" si="16"/>
        <v>0</v>
      </c>
      <c r="K122" s="23">
        <v>0</v>
      </c>
      <c r="L122" s="20">
        <f t="shared" si="17"/>
        <v>0</v>
      </c>
      <c r="M122" s="23">
        <v>50</v>
      </c>
      <c r="N122" s="20">
        <f t="shared" si="18"/>
        <v>40.322580645161288</v>
      </c>
      <c r="O122" s="81" t="s">
        <v>41</v>
      </c>
    </row>
    <row r="123" spans="2:15" s="6" customFormat="1" ht="27.75" customHeight="1" x14ac:dyDescent="0.15">
      <c r="B123" s="160"/>
      <c r="C123" s="76" t="s">
        <v>15</v>
      </c>
      <c r="D123" s="21" t="s">
        <v>59</v>
      </c>
      <c r="E123" s="22">
        <v>26893</v>
      </c>
      <c r="F123" s="18">
        <f>G123+I123+K123+M123</f>
        <v>857</v>
      </c>
      <c r="G123" s="23">
        <v>582</v>
      </c>
      <c r="H123" s="20">
        <f t="shared" si="15"/>
        <v>67.911318553092187</v>
      </c>
      <c r="I123" s="23">
        <v>0</v>
      </c>
      <c r="J123" s="20">
        <f t="shared" si="16"/>
        <v>0</v>
      </c>
      <c r="K123" s="23">
        <v>0</v>
      </c>
      <c r="L123" s="20">
        <f t="shared" si="17"/>
        <v>0</v>
      </c>
      <c r="M123" s="23">
        <v>275</v>
      </c>
      <c r="N123" s="20">
        <f t="shared" si="18"/>
        <v>32.08868144690782</v>
      </c>
      <c r="O123" s="81" t="s">
        <v>42</v>
      </c>
    </row>
    <row r="124" spans="2:15" s="6" customFormat="1" ht="13.5" customHeight="1" x14ac:dyDescent="0.15">
      <c r="B124" s="160"/>
      <c r="C124" s="24" t="s">
        <v>60</v>
      </c>
      <c r="D124" s="25"/>
      <c r="E124" s="26"/>
      <c r="F124" s="27">
        <f>SUM(F119:F123)</f>
        <v>4036</v>
      </c>
      <c r="G124" s="28">
        <f>SUM(G119:G123)</f>
        <v>1547</v>
      </c>
      <c r="H124" s="29">
        <f t="shared" si="15"/>
        <v>38.330029732408327</v>
      </c>
      <c r="I124" s="28">
        <f>SUM(I119:I123)</f>
        <v>530</v>
      </c>
      <c r="J124" s="29">
        <f t="shared" si="16"/>
        <v>13.13181367690783</v>
      </c>
      <c r="K124" s="28">
        <f>SUM(K119:K123)</f>
        <v>351</v>
      </c>
      <c r="L124" s="29">
        <f t="shared" si="17"/>
        <v>8.6967294350842419</v>
      </c>
      <c r="M124" s="28">
        <f>SUM(M119:M123)</f>
        <v>1608</v>
      </c>
      <c r="N124" s="29">
        <f t="shared" si="18"/>
        <v>39.841427155599604</v>
      </c>
      <c r="O124" s="10"/>
    </row>
    <row r="125" spans="2:15" s="6" customFormat="1" ht="13.5" customHeight="1" x14ac:dyDescent="0.15">
      <c r="B125" s="14"/>
      <c r="C125" s="15" t="s">
        <v>61</v>
      </c>
      <c r="D125" s="30"/>
      <c r="E125" s="31"/>
      <c r="F125" s="32">
        <f>F124+F118</f>
        <v>19485</v>
      </c>
      <c r="G125" s="32">
        <f>G124+G118</f>
        <v>3848</v>
      </c>
      <c r="H125" s="33">
        <f t="shared" si="15"/>
        <v>19.748524506030279</v>
      </c>
      <c r="I125" s="32">
        <f>I124+I118</f>
        <v>1203</v>
      </c>
      <c r="J125" s="33">
        <f t="shared" si="16"/>
        <v>6.173979984603541</v>
      </c>
      <c r="K125" s="32">
        <f>K124+K118</f>
        <v>912</v>
      </c>
      <c r="L125" s="33">
        <f t="shared" si="17"/>
        <v>4.6805234795996924</v>
      </c>
      <c r="M125" s="32">
        <f>M124+M118</f>
        <v>13522</v>
      </c>
      <c r="N125" s="33">
        <f t="shared" si="18"/>
        <v>69.396972029766488</v>
      </c>
      <c r="O125" s="82"/>
    </row>
    <row r="126" spans="2:15" s="6" customFormat="1" ht="12.75" customHeight="1" x14ac:dyDescent="0.15">
      <c r="C126" s="34" t="s">
        <v>62</v>
      </c>
      <c r="D126" s="35"/>
      <c r="E126" s="36"/>
      <c r="F126" s="37"/>
      <c r="G126" s="37"/>
      <c r="H126" s="37"/>
      <c r="I126" s="37"/>
      <c r="J126" s="37"/>
      <c r="K126" s="37"/>
      <c r="L126" s="37"/>
      <c r="M126" s="37"/>
      <c r="N126" s="37"/>
      <c r="O126" s="9"/>
    </row>
    <row r="128" spans="2:15" ht="12" customHeight="1" x14ac:dyDescent="0.15">
      <c r="C128" s="122" t="s">
        <v>187</v>
      </c>
      <c r="D128" s="123"/>
      <c r="E128" s="124"/>
      <c r="F128" s="124" t="s">
        <v>214</v>
      </c>
      <c r="G128" s="131" t="s">
        <v>215</v>
      </c>
    </row>
    <row r="129" spans="2:7" ht="12" customHeight="1" x14ac:dyDescent="0.15">
      <c r="C129" s="125" t="s">
        <v>184</v>
      </c>
      <c r="D129" s="123"/>
      <c r="E129" s="124"/>
      <c r="F129" s="127">
        <v>14884</v>
      </c>
      <c r="G129" s="132">
        <f>F129/100/県土面積*100</f>
        <v>2.0428919466081048</v>
      </c>
    </row>
    <row r="130" spans="2:7" ht="12" customHeight="1" x14ac:dyDescent="0.15">
      <c r="C130" s="125" t="s">
        <v>185</v>
      </c>
      <c r="D130" s="123"/>
      <c r="E130" s="124"/>
      <c r="F130" s="128">
        <v>50273</v>
      </c>
      <c r="G130" s="132">
        <f>F130/100/県土面積*100</f>
        <v>6.9001818618536186</v>
      </c>
    </row>
    <row r="131" spans="2:7" ht="12" customHeight="1" x14ac:dyDescent="0.15">
      <c r="C131" s="125" t="s">
        <v>186</v>
      </c>
      <c r="D131" s="123"/>
      <c r="E131" s="124"/>
      <c r="F131" s="128">
        <v>106044</v>
      </c>
      <c r="G131" s="132">
        <f>F131/100/県土面積*100</f>
        <v>14.554987475551592</v>
      </c>
    </row>
    <row r="132" spans="2:7" ht="12" customHeight="1" x14ac:dyDescent="0.15">
      <c r="C132" s="125" t="s">
        <v>211</v>
      </c>
      <c r="D132" s="123"/>
      <c r="E132" s="124"/>
      <c r="F132" s="127">
        <v>8574.17</v>
      </c>
      <c r="G132" s="132">
        <f>F132/100/県土面積*100</f>
        <v>1.1768410939162062</v>
      </c>
    </row>
    <row r="133" spans="2:7" ht="12" customHeight="1" x14ac:dyDescent="0.15">
      <c r="C133" s="125" t="s">
        <v>212</v>
      </c>
      <c r="D133" s="123"/>
      <c r="E133" s="124"/>
      <c r="F133" s="128">
        <v>10922.95</v>
      </c>
      <c r="G133" s="132">
        <f>F133/100/県土面積*100</f>
        <v>1.4992210822495968</v>
      </c>
    </row>
    <row r="134" spans="2:7" ht="12" customHeight="1" x14ac:dyDescent="0.15">
      <c r="C134" s="125" t="s">
        <v>213</v>
      </c>
      <c r="D134" s="123"/>
      <c r="E134" s="124"/>
      <c r="F134" s="129">
        <v>7285.75</v>
      </c>
      <c r="G134" s="133"/>
    </row>
    <row r="136" spans="2:7" ht="12" customHeight="1" x14ac:dyDescent="0.15">
      <c r="B136" s="137" t="s">
        <v>47</v>
      </c>
      <c r="C136" s="125" t="s">
        <v>28</v>
      </c>
      <c r="D136" s="126"/>
      <c r="E136" s="124"/>
      <c r="F136" s="130">
        <v>559</v>
      </c>
      <c r="G136" s="121"/>
    </row>
    <row r="137" spans="2:7" ht="12" customHeight="1" x14ac:dyDescent="0.15">
      <c r="B137" s="138"/>
      <c r="C137" s="125" t="s">
        <v>188</v>
      </c>
      <c r="D137" s="123"/>
      <c r="E137" s="124"/>
      <c r="F137" s="130">
        <v>34.700000000000003</v>
      </c>
      <c r="G137" s="121"/>
    </row>
    <row r="138" spans="2:7" ht="12" customHeight="1" x14ac:dyDescent="0.15">
      <c r="B138" s="138"/>
      <c r="C138" s="125" t="s">
        <v>189</v>
      </c>
      <c r="D138" s="123"/>
      <c r="E138" s="124"/>
      <c r="F138" s="130">
        <v>1507.69</v>
      </c>
      <c r="G138" s="121"/>
    </row>
    <row r="139" spans="2:7" ht="12" customHeight="1" x14ac:dyDescent="0.15">
      <c r="B139" s="138"/>
      <c r="C139" s="125" t="s">
        <v>190</v>
      </c>
      <c r="D139" s="123"/>
      <c r="E139" s="124"/>
      <c r="F139" s="130">
        <v>451.11</v>
      </c>
      <c r="G139" s="121"/>
    </row>
    <row r="140" spans="2:7" ht="12" customHeight="1" x14ac:dyDescent="0.15">
      <c r="B140" s="138"/>
      <c r="C140" s="125" t="s">
        <v>70</v>
      </c>
      <c r="D140" s="126"/>
      <c r="E140" s="124"/>
      <c r="F140" s="130">
        <v>1317</v>
      </c>
      <c r="G140" s="121"/>
    </row>
    <row r="141" spans="2:7" ht="12" customHeight="1" x14ac:dyDescent="0.15">
      <c r="B141" s="138"/>
      <c r="C141" s="125" t="s">
        <v>191</v>
      </c>
      <c r="D141" s="123"/>
      <c r="E141" s="124"/>
      <c r="F141" s="130">
        <v>1676</v>
      </c>
      <c r="G141" s="121"/>
    </row>
    <row r="142" spans="2:7" ht="12" customHeight="1" x14ac:dyDescent="0.15">
      <c r="B142" s="138"/>
      <c r="C142" s="125" t="s">
        <v>192</v>
      </c>
      <c r="D142" s="123"/>
      <c r="E142" s="124"/>
      <c r="F142" s="130">
        <v>894</v>
      </c>
      <c r="G142" s="121"/>
    </row>
    <row r="143" spans="2:7" ht="12" customHeight="1" x14ac:dyDescent="0.15">
      <c r="B143" s="138"/>
      <c r="C143" s="125" t="s">
        <v>129</v>
      </c>
      <c r="D143" s="126"/>
      <c r="E143" s="124"/>
      <c r="F143" s="130">
        <v>49.65</v>
      </c>
      <c r="G143" s="121"/>
    </row>
    <row r="144" spans="2:7" ht="12" customHeight="1" x14ac:dyDescent="0.15">
      <c r="B144" s="139"/>
      <c r="C144" s="125" t="s">
        <v>193</v>
      </c>
      <c r="D144" s="123"/>
      <c r="E144" s="124"/>
      <c r="F144" s="130">
        <v>614.5</v>
      </c>
      <c r="G144" s="121"/>
    </row>
    <row r="145" spans="2:7" ht="12" customHeight="1" x14ac:dyDescent="0.15">
      <c r="B145" s="139"/>
      <c r="C145" s="125" t="s">
        <v>194</v>
      </c>
      <c r="D145" s="123"/>
      <c r="E145" s="124"/>
      <c r="F145" s="130">
        <v>24.4</v>
      </c>
      <c r="G145" s="121"/>
    </row>
    <row r="146" spans="2:7" ht="12" customHeight="1" x14ac:dyDescent="0.15">
      <c r="B146" s="139"/>
      <c r="C146" s="125" t="s">
        <v>195</v>
      </c>
      <c r="D146" s="123"/>
      <c r="E146" s="124"/>
      <c r="F146" s="130">
        <v>84.11</v>
      </c>
      <c r="G146" s="121"/>
    </row>
    <row r="147" spans="2:7" ht="12" customHeight="1" x14ac:dyDescent="0.15">
      <c r="B147" s="139"/>
      <c r="C147" s="125" t="s">
        <v>136</v>
      </c>
      <c r="D147" s="126"/>
      <c r="E147" s="124"/>
      <c r="F147" s="130">
        <v>541.04</v>
      </c>
      <c r="G147" s="121"/>
    </row>
    <row r="148" spans="2:7" ht="12" customHeight="1" x14ac:dyDescent="0.15">
      <c r="B148" s="139"/>
      <c r="C148" s="125" t="s">
        <v>196</v>
      </c>
      <c r="D148" s="123"/>
      <c r="E148" s="124"/>
      <c r="F148" s="130">
        <v>28.15</v>
      </c>
      <c r="G148" s="121"/>
    </row>
    <row r="149" spans="2:7" ht="12" customHeight="1" x14ac:dyDescent="0.15">
      <c r="B149" s="139"/>
      <c r="C149" s="125" t="s">
        <v>197</v>
      </c>
      <c r="D149" s="123"/>
      <c r="E149" s="124"/>
      <c r="F149" s="130">
        <v>35.97</v>
      </c>
      <c r="G149" s="121"/>
    </row>
    <row r="150" spans="2:7" ht="12" customHeight="1" x14ac:dyDescent="0.15">
      <c r="B150" s="139"/>
      <c r="C150" s="125" t="s">
        <v>198</v>
      </c>
      <c r="D150" s="126"/>
      <c r="E150" s="124"/>
      <c r="F150" s="130">
        <v>754.6</v>
      </c>
      <c r="G150" s="121"/>
    </row>
    <row r="151" spans="2:7" ht="12" customHeight="1" x14ac:dyDescent="0.15">
      <c r="B151" s="140"/>
      <c r="C151" s="125" t="s">
        <v>199</v>
      </c>
      <c r="D151" s="123"/>
      <c r="E151" s="124"/>
      <c r="F151" s="130">
        <v>2.25</v>
      </c>
      <c r="G151" s="121"/>
    </row>
    <row r="152" spans="2:7" ht="12" customHeight="1" x14ac:dyDescent="0.15">
      <c r="B152" s="141" t="s">
        <v>183</v>
      </c>
      <c r="C152" s="125" t="s">
        <v>200</v>
      </c>
      <c r="D152" s="123"/>
      <c r="E152" s="124"/>
      <c r="F152" s="130">
        <v>1942</v>
      </c>
      <c r="G152" s="121"/>
    </row>
    <row r="153" spans="2:7" ht="12" customHeight="1" x14ac:dyDescent="0.15">
      <c r="B153" s="139"/>
      <c r="C153" s="125" t="s">
        <v>201</v>
      </c>
      <c r="D153" s="123"/>
      <c r="E153" s="124"/>
      <c r="F153" s="130">
        <v>65</v>
      </c>
      <c r="G153" s="121"/>
    </row>
    <row r="154" spans="2:7" ht="12" customHeight="1" x14ac:dyDescent="0.15">
      <c r="B154" s="139"/>
      <c r="C154" s="125" t="s">
        <v>202</v>
      </c>
      <c r="D154" s="126"/>
      <c r="E154" s="124"/>
      <c r="F154" s="130">
        <v>1045</v>
      </c>
      <c r="G154" s="121"/>
    </row>
    <row r="155" spans="2:7" ht="12" customHeight="1" x14ac:dyDescent="0.15">
      <c r="B155" s="139"/>
      <c r="C155" s="125" t="s">
        <v>203</v>
      </c>
      <c r="D155" s="123"/>
      <c r="E155" s="124"/>
      <c r="F155" s="130">
        <v>124</v>
      </c>
      <c r="G155" s="121"/>
    </row>
    <row r="156" spans="2:7" ht="12" customHeight="1" x14ac:dyDescent="0.15">
      <c r="B156" s="139"/>
      <c r="C156" s="125" t="s">
        <v>204</v>
      </c>
      <c r="D156" s="123"/>
      <c r="E156" s="124"/>
      <c r="F156" s="130">
        <v>857</v>
      </c>
      <c r="G156" s="121"/>
    </row>
    <row r="157" spans="2:7" ht="12" customHeight="1" x14ac:dyDescent="0.15">
      <c r="B157" s="139"/>
      <c r="C157" s="125" t="s">
        <v>205</v>
      </c>
      <c r="D157" s="126"/>
      <c r="E157" s="124"/>
      <c r="F157" s="130">
        <v>2896</v>
      </c>
      <c r="G157" s="121"/>
    </row>
    <row r="158" spans="2:7" ht="12" customHeight="1" x14ac:dyDescent="0.15">
      <c r="B158" s="139"/>
      <c r="C158" s="125" t="s">
        <v>206</v>
      </c>
      <c r="D158" s="123"/>
      <c r="E158" s="124"/>
      <c r="F158" s="130">
        <v>311.52</v>
      </c>
      <c r="G158" s="121"/>
    </row>
    <row r="159" spans="2:7" ht="12" customHeight="1" x14ac:dyDescent="0.15">
      <c r="B159" s="139"/>
      <c r="C159" s="125" t="s">
        <v>207</v>
      </c>
      <c r="D159" s="123"/>
      <c r="E159" s="124"/>
      <c r="F159" s="130">
        <v>2830</v>
      </c>
      <c r="G159" s="121"/>
    </row>
    <row r="160" spans="2:7" ht="12" customHeight="1" x14ac:dyDescent="0.15">
      <c r="B160" s="139"/>
      <c r="C160" s="125" t="s">
        <v>208</v>
      </c>
      <c r="D160" s="123"/>
      <c r="E160" s="124"/>
      <c r="F160" s="130">
        <v>30.58</v>
      </c>
      <c r="G160" s="121"/>
    </row>
    <row r="161" spans="2:7" ht="12" customHeight="1" x14ac:dyDescent="0.15">
      <c r="B161" s="139"/>
      <c r="C161" s="125" t="s">
        <v>209</v>
      </c>
      <c r="D161" s="126"/>
      <c r="E161" s="124"/>
      <c r="F161" s="130">
        <v>21.81</v>
      </c>
      <c r="G161" s="121"/>
    </row>
    <row r="162" spans="2:7" ht="12" customHeight="1" x14ac:dyDescent="0.15">
      <c r="B162" s="142"/>
      <c r="C162" s="125" t="s">
        <v>210</v>
      </c>
      <c r="D162" s="126"/>
      <c r="E162" s="124"/>
      <c r="F162" s="130">
        <v>800.04</v>
      </c>
      <c r="G162" s="121"/>
    </row>
  </sheetData>
  <mergeCells count="24">
    <mergeCell ref="P86:R86"/>
    <mergeCell ref="P87:R87"/>
    <mergeCell ref="P88:R88"/>
    <mergeCell ref="E109:E110"/>
    <mergeCell ref="B119:B124"/>
    <mergeCell ref="B111:B118"/>
    <mergeCell ref="B109:B110"/>
    <mergeCell ref="D109:D110"/>
    <mergeCell ref="P89:R89"/>
    <mergeCell ref="B136:B151"/>
    <mergeCell ref="B152:B162"/>
    <mergeCell ref="P75:R76"/>
    <mergeCell ref="P77:R77"/>
    <mergeCell ref="P78:R78"/>
    <mergeCell ref="P79:R79"/>
    <mergeCell ref="B106:C106"/>
    <mergeCell ref="P80:R80"/>
    <mergeCell ref="P81:R81"/>
    <mergeCell ref="P82:R82"/>
    <mergeCell ref="P83:R83"/>
    <mergeCell ref="P84:R84"/>
    <mergeCell ref="P90:R90"/>
    <mergeCell ref="P91:R91"/>
    <mergeCell ref="P85:R85"/>
  </mergeCells>
  <phoneticPr fontId="31"/>
  <hyperlinks>
    <hyperlink ref="D2" r:id="rId1" display="データ元：自然保護課"/>
    <hyperlink ref="G2" r:id="rId2" display="データ元：環境白書"/>
    <hyperlink ref="L2" r:id="rId3" display="提供：kmdみやぎ"/>
    <hyperlink ref="G2:J2" r:id="rId4" display="環境政策課：環境白書"/>
    <hyperlink ref="D2:E2" r:id="rId5" display="自然保護課"/>
  </hyperlinks>
  <pageMargins left="0.43307086614173229" right="0" top="0.55118110236220474" bottom="0.55118110236220474" header="0" footer="0"/>
  <pageSetup paperSize="13" scale="42" orientation="portrait" verticalDpi="0"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S51H24表</vt:lpstr>
      <vt:lpstr>県土面積</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2014-08-04T01:58:23Z</cp:lastPrinted>
  <dcterms:created xsi:type="dcterms:W3CDTF">2011-10-23T07:24:26Z</dcterms:created>
  <dcterms:modified xsi:type="dcterms:W3CDTF">2020-01-12T02:08:39Z</dcterms:modified>
</cp:coreProperties>
</file>